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05" activeTab="0"/>
  </bookViews>
  <sheets>
    <sheet name="ff" sheetId="1" r:id="rId1"/>
    <sheet name="Feuil1" sheetId="2" r:id="rId2"/>
    <sheet name="Feuil2" sheetId="3" r:id="rId3"/>
    <sheet name="feuil3" sheetId="4" r:id="rId4"/>
  </sheets>
  <definedNames>
    <definedName name="_xlnm.Print_Area" localSheetId="1">'Feuil1'!$A$1:$K$42</definedName>
    <definedName name="_xlnm.Print_Area" localSheetId="2">'Feuil2'!$A$1:$K$42</definedName>
    <definedName name="_xlnm.Print_Area" localSheetId="0">'ff'!$A$1:$K$83</definedName>
  </definedNames>
  <calcPr fullCalcOnLoad="1"/>
</workbook>
</file>

<file path=xl/sharedStrings.xml><?xml version="1.0" encoding="utf-8"?>
<sst xmlns="http://schemas.openxmlformats.org/spreadsheetml/2006/main" count="202" uniqueCount="130">
  <si>
    <t xml:space="preserve">BUDGET ÉTUDIANT </t>
  </si>
  <si>
    <t>Note: Si votre budget est familial, vous devez inscrire les revenus et dépenses de la famille.</t>
  </si>
  <si>
    <t>Total</t>
  </si>
  <si>
    <t>Remboursement d'impôt
(retour annuel d'impôt suite à la production de la déclaration de revenus)</t>
  </si>
  <si>
    <t>Remboursement de taxes de ventes</t>
  </si>
  <si>
    <t>Pension alimentaire</t>
  </si>
  <si>
    <t>Revenus de placements (revenus d'intérêts)</t>
  </si>
  <si>
    <t>Total des revenus</t>
  </si>
  <si>
    <t xml:space="preserve">  DÉPENSES </t>
  </si>
  <si>
    <t xml:space="preserve">Frais de scolarité </t>
  </si>
  <si>
    <t>Livres et matériel scolaire</t>
  </si>
  <si>
    <t>Loyer  + électricité + chauffage</t>
  </si>
  <si>
    <t>Paiement automobile (paiement d'un prêt automobile ou de la location d'un véhicule)</t>
  </si>
  <si>
    <t>Dépenses auto (essence, entretien et réparations, pneus, assurance, stationnement, immatriculation et permis de conduire, etc.)</t>
  </si>
  <si>
    <t>Téléphone, câble, Internet</t>
  </si>
  <si>
    <t>Soins de santé (soins médicaux, paramédicaux et dentaires, achat de lunettes, etc)</t>
  </si>
  <si>
    <t>Sports et loisirs (passe-temps, cinéma, location de vidéos, livres et revues, etc.)</t>
  </si>
  <si>
    <t>Vêtements (chaussures, manteaux, habits de sports, etc.)</t>
  </si>
  <si>
    <t>Frais de garde d'enfants</t>
  </si>
  <si>
    <t xml:space="preserve">Total des dépenses </t>
  </si>
  <si>
    <t xml:space="preserve">  RÉSULTAT</t>
  </si>
  <si>
    <t>Identification</t>
  </si>
  <si>
    <t xml:space="preserve">Nom: </t>
  </si>
  <si>
    <t>Prénom:</t>
  </si>
  <si>
    <t xml:space="preserve">           Résultat </t>
  </si>
  <si>
    <t xml:space="preserve">              Total des dépenses </t>
  </si>
  <si>
    <t xml:space="preserve">                Total des revenus</t>
  </si>
  <si>
    <t xml:space="preserve">  REVENUS</t>
  </si>
  <si>
    <t>Informations financières</t>
  </si>
  <si>
    <t>Montant en banque au moment de la demande, placement</t>
  </si>
  <si>
    <t>Salaire annuel du conjoint</t>
  </si>
  <si>
    <t>Prêts et bourses du MELS ou autre province ou autre pays</t>
  </si>
  <si>
    <t>Contribution des parents ou du conjoint</t>
  </si>
  <si>
    <t>Prestations fiscales pour enfants</t>
  </si>
  <si>
    <t>Nourriture et pharmacie</t>
  </si>
  <si>
    <t>Assurances personnelles (vie, invalidité, accident) / Assurances étudiants internationaux</t>
  </si>
  <si>
    <t>Revenu brut d'un emploi ou d'un stage, assurance-emploi, pourboires</t>
  </si>
  <si>
    <t xml:space="preserve">Matricule : </t>
  </si>
  <si>
    <t>Revenu des parents  (nombre d'enfant: ____ )</t>
  </si>
  <si>
    <t>Revenu brut d'un emploi, d'un stage, travail de recherche, assurance-emploi, pourboires</t>
  </si>
  <si>
    <t>CP:</t>
  </si>
  <si>
    <t>Paiement automobile (paiement d'un prêt automobile ou de location)</t>
  </si>
  <si>
    <t>Soins de santé (soins médicaux, paramédicaux et dentaires, lunettes, etc)</t>
  </si>
  <si>
    <t>Sports et loisirs (passe-temps, cinéma, location de vidéos, livres, etc.)</t>
  </si>
  <si>
    <t>Remboursement d'impôt (retour annuel d'impôt)</t>
  </si>
  <si>
    <t>Bourses (bourse d'étude, bourse de la Fondation FORCE,etc.)</t>
  </si>
  <si>
    <t>Bourses (bourse d'étude, bourse de la Fondation FORCE,  etc.)</t>
  </si>
  <si>
    <t>BUDGET ÉTUDIANT (internationaux)</t>
  </si>
  <si>
    <t>Dépenses auto (essence, entretien et réparations, pneus, ass.,  etc.)</t>
  </si>
  <si>
    <t xml:space="preserve">    Total des revenus</t>
  </si>
  <si>
    <t>Assurances personnelles (vie, invalidité, acc.) / Ass. Ét. Internationaux)</t>
  </si>
  <si>
    <t xml:space="preserve"> Total des dépenses </t>
  </si>
  <si>
    <t xml:space="preserve">Résultat </t>
  </si>
  <si>
    <t xml:space="preserve">     Total des revenus</t>
  </si>
  <si>
    <t>NOMBRE
TRIMESTRE</t>
  </si>
  <si>
    <t>NOMBRE
DE
CRÉDITS</t>
  </si>
  <si>
    <t>Frais 
scolaires</t>
  </si>
  <si>
    <t xml:space="preserve">Autres
Frais </t>
  </si>
  <si>
    <t>selon
# crédits</t>
  </si>
  <si>
    <t>SANS MONTANT FORFAITAIRE</t>
  </si>
  <si>
    <t>/ trimestre</t>
  </si>
  <si>
    <t xml:space="preserve">UNIVERSITÉ DE SHERBROOKE
</t>
  </si>
  <si>
    <t>INTERNATIONAUX</t>
  </si>
  <si>
    <t>TOTAL</t>
  </si>
  <si>
    <t>2e cycle + 3e cycle RÉDACTION</t>
  </si>
  <si>
    <t>CAD + RÉS. PERM.</t>
  </si>
  <si>
    <t>ASSURANCE ÉTUDIANTS INTERNATIONAUX :</t>
  </si>
  <si>
    <t>automne</t>
  </si>
  <si>
    <t>début</t>
  </si>
  <si>
    <t>hiver</t>
  </si>
  <si>
    <t>été</t>
  </si>
  <si>
    <t>792 $ annuel  :</t>
  </si>
  <si>
    <t>MONTANT
FORFÉTAIRE</t>
  </si>
  <si>
    <t>AVEC MONTANT FORFAITAIRE CANADIENS NON RÉS QUÉ</t>
  </si>
  <si>
    <t>Assurances personnelles (vie, invalidité, acc.) / Ass. Étud. Internationaux)</t>
  </si>
  <si>
    <t>INTERNATIONAUX Génie, sc. Pures, sc. App. Informatique
1er CYCLE SEULEMENT</t>
  </si>
  <si>
    <t>INTERNATIONAUX 3e CYCLE SEULEMENT</t>
  </si>
  <si>
    <t>INTERNATIONAUX Flesh, Adm, Droit, Multi, etc.
1er CYCLE et TOUTES les activités de 2e CYCLE</t>
  </si>
  <si>
    <t xml:space="preserve">En date du: </t>
  </si>
  <si>
    <t>(attention: $ par session)</t>
  </si>
  <si>
    <t xml:space="preserve">    (attention: $ par session )</t>
  </si>
  <si>
    <t>Revenu de l'étudiant (2010)</t>
  </si>
  <si>
    <t>à faire pour le concours d'automne 2010</t>
  </si>
  <si>
    <r>
      <t>Mise à jour : (</t>
    </r>
    <r>
      <rPr>
        <b/>
        <i/>
        <sz val="10"/>
        <color indexed="9"/>
        <rFont val="Arial"/>
        <family val="2"/>
      </rPr>
      <t>les frais 2010-2011 ne sont pas mis à jour)</t>
    </r>
  </si>
  <si>
    <t>Formulaire de candidature</t>
  </si>
  <si>
    <t>Consignes</t>
  </si>
  <si>
    <t>Numéro de matricule étudiant (Université de Sherbrooke) :</t>
  </si>
  <si>
    <t xml:space="preserve">Nom : </t>
  </si>
  <si>
    <t>Faculté :</t>
  </si>
  <si>
    <t>Prénom :</t>
  </si>
  <si>
    <t>Programme :</t>
  </si>
  <si>
    <t>Téléphone (résidence) :</t>
  </si>
  <si>
    <t>Téléphone (autre, précisez) :</t>
  </si>
  <si>
    <t>Courriel :</t>
  </si>
  <si>
    <t>Niveau d'études :</t>
  </si>
  <si>
    <t>1er cycle</t>
  </si>
  <si>
    <t>2e cycle</t>
  </si>
  <si>
    <t xml:space="preserve">   3e cycle</t>
  </si>
  <si>
    <t>Statut:</t>
  </si>
  <si>
    <t xml:space="preserve">Résident permanent: </t>
  </si>
  <si>
    <t>Enfant(s) à charge :</t>
  </si>
  <si>
    <t>Oui</t>
  </si>
  <si>
    <t>Non</t>
  </si>
  <si>
    <t>Je suis le seul soutien financier :</t>
  </si>
  <si>
    <t>IMPORTANT:</t>
  </si>
  <si>
    <t>Attestation</t>
  </si>
  <si>
    <t>J'atteste que les renseignements donnés sont exacts et j'autorise les membres du comité de sélection à recueillir toutes les informations nécessaires pour l'étude et le suivi de mon dossier, y compris les renseignements nominatifs me concernant. Je comprends que la décision du comité de sélection est finale et sans appel et je m'engage à la respecter.</t>
  </si>
  <si>
    <t>Signature :</t>
  </si>
  <si>
    <t xml:space="preserve">Date: </t>
  </si>
  <si>
    <t>Nombre:</t>
  </si>
  <si>
    <t>Citoyen canadien :</t>
  </si>
  <si>
    <t>Services à la vie étudiante</t>
  </si>
  <si>
    <t>Moyenne cumulative</t>
  </si>
  <si>
    <t>Étudiant international :</t>
  </si>
  <si>
    <t xml:space="preserve">  Programme de bourses d'études</t>
  </si>
  <si>
    <t xml:space="preserve">  @Usherbrooke.ca</t>
  </si>
  <si>
    <t>Votre candidature doit comprendre:</t>
  </si>
  <si>
    <t>Adresse :</t>
  </si>
  <si>
    <t>_____________________________________________________________________________________</t>
  </si>
  <si>
    <t>Hiver</t>
  </si>
  <si>
    <t>Bourse d'exemption des frais majorés</t>
  </si>
  <si>
    <t>Bourses (bourse d'études, bourse de la Fondation FORCE, bourse d'excellence, etc.)</t>
  </si>
  <si>
    <t>Vous devez obligatoirement fournir les données pour chacune des 3 sessions (1 session = 4 mois).</t>
  </si>
  <si>
    <t>Été</t>
  </si>
  <si>
    <t>Automne</t>
  </si>
  <si>
    <t>1) Ce formulaire de candidature rempli et signé.</t>
  </si>
  <si>
    <t>Fon readaptasyon Haïti : ansanm nou fo (FUS)</t>
  </si>
  <si>
    <r>
      <t xml:space="preserve">Veuillez remplir ce formulaire en ligne et joindre également une lettre de 250 mots exprimant votre désir de retourner enseigner en Haïti. Envoyer le tout par courriel à prog.bourses@usherbrooke.ca, </t>
    </r>
    <r>
      <rPr>
        <b/>
        <sz val="12"/>
        <rFont val="Tahoma"/>
        <family val="2"/>
      </rPr>
      <t>à partir de votre adresse @usherbrooke (cette adresse tient lieu de signature)</t>
    </r>
    <r>
      <rPr>
        <sz val="12"/>
        <rFont val="Tahoma"/>
        <family val="2"/>
      </rPr>
      <t>, avant la date limite du concours. Les demandes incomplètes, illisibles ou reçues en retard seront refusées.</t>
    </r>
  </si>
  <si>
    <t xml:space="preserve">    </t>
  </si>
  <si>
    <t xml:space="preserve">2) La lettre de 250 mots.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</si>
</sst>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0\ _$"/>
    <numFmt numFmtId="167" formatCode="#,##0.00\ [$$-C0C]"/>
    <numFmt numFmtId="168" formatCode="&quot;Vrai&quot;;&quot;Vrai&quot;;&quot;Faux&quot;"/>
    <numFmt numFmtId="169" formatCode="&quot;Actif&quot;;&quot;Actif&quot;;&quot;Inactif&quot;"/>
    <numFmt numFmtId="170" formatCode="[$-C0C]d\ mmmm\ yyyy"/>
    <numFmt numFmtId="171" formatCode="yyyy/mm/dd;@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$&quot;;[Red]#,##0\ &quot;$&quot;"/>
    <numFmt numFmtId="189" formatCode="0.00;[Red]0.00"/>
    <numFmt numFmtId="190" formatCode="d\ mmmm\ yyyy"/>
    <numFmt numFmtId="191" formatCode="#,##0\ &quot;$&quot;"/>
    <numFmt numFmtId="192" formatCode="_ * #,##0.00_)\ [$€-1]_ ;_ * \(#,##0.00\)\ [$€-1]_ ;_ * &quot;-&quot;??_)\ [$€-1]_ "/>
    <numFmt numFmtId="193" formatCode="dd/mm/yyyy"/>
    <numFmt numFmtId="194" formatCode="mmm/yyyy"/>
    <numFmt numFmtId="195" formatCode="d/mmm/yy"/>
    <numFmt numFmtId="196" formatCode="dd/mm/yy;@"/>
    <numFmt numFmtId="197" formatCode="[$-C0C]d\ mmmm\,\ yyyy;@"/>
    <numFmt numFmtId="198" formatCode="[$-C0C]d\ mmm\ yyyy;@"/>
    <numFmt numFmtId="199" formatCode="[$€-2]\ #,##0.00_);[Red]\([$€-2]\ #,##0.00\)"/>
    <numFmt numFmtId="200" formatCode="#,##0.00\ &quot;$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6"/>
      <name val="Arial"/>
      <family val="2"/>
    </font>
    <font>
      <b/>
      <sz val="14"/>
      <color indexed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sz val="10"/>
      <name val="Verdana"/>
      <family val="2"/>
    </font>
    <font>
      <sz val="14"/>
      <name val="Verdana"/>
      <family val="2"/>
    </font>
    <font>
      <sz val="11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167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4" fillId="18" borderId="12" xfId="0" applyFont="1" applyFill="1" applyBorder="1" applyAlignment="1" applyProtection="1">
      <alignment vertical="center"/>
      <protection/>
    </xf>
    <xf numFmtId="167" fontId="0" fillId="0" borderId="13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167" fontId="0" fillId="0" borderId="10" xfId="0" applyNumberFormat="1" applyBorder="1" applyAlignment="1" applyProtection="1">
      <alignment vertical="center"/>
      <protection/>
    </xf>
    <xf numFmtId="0" fontId="6" fillId="18" borderId="15" xfId="0" applyFont="1" applyFill="1" applyBorder="1" applyAlignment="1" applyProtection="1">
      <alignment/>
      <protection/>
    </xf>
    <xf numFmtId="0" fontId="6" fillId="18" borderId="16" xfId="0" applyFont="1" applyFill="1" applyBorder="1" applyAlignment="1" applyProtection="1">
      <alignment/>
      <protection/>
    </xf>
    <xf numFmtId="0" fontId="4" fillId="18" borderId="16" xfId="0" applyFont="1" applyFill="1" applyBorder="1" applyAlignment="1" applyProtection="1">
      <alignment horizontal="left" vertical="center"/>
      <protection/>
    </xf>
    <xf numFmtId="0" fontId="4" fillId="18" borderId="16" xfId="0" applyFont="1" applyFill="1" applyBorder="1" applyAlignment="1" applyProtection="1">
      <alignment/>
      <protection/>
    </xf>
    <xf numFmtId="0" fontId="6" fillId="18" borderId="17" xfId="0" applyFont="1" applyFill="1" applyBorder="1" applyAlignment="1" applyProtection="1">
      <alignment/>
      <protection/>
    </xf>
    <xf numFmtId="0" fontId="0" fillId="18" borderId="18" xfId="0" applyFill="1" applyBorder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18" borderId="15" xfId="0" applyFont="1" applyFill="1" applyBorder="1" applyAlignment="1" applyProtection="1">
      <alignment/>
      <protection/>
    </xf>
    <xf numFmtId="0" fontId="4" fillId="18" borderId="16" xfId="0" applyFont="1" applyFill="1" applyBorder="1" applyAlignment="1" applyProtection="1">
      <alignment vertical="center"/>
      <protection/>
    </xf>
    <xf numFmtId="0" fontId="4" fillId="18" borderId="17" xfId="0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24" borderId="18" xfId="0" applyFont="1" applyFill="1" applyBorder="1" applyAlignment="1" applyProtection="1">
      <alignment/>
      <protection/>
    </xf>
    <xf numFmtId="0" fontId="4" fillId="24" borderId="18" xfId="0" applyFont="1" applyFill="1" applyBorder="1" applyAlignment="1" applyProtection="1">
      <alignment vertical="center"/>
      <protection/>
    </xf>
    <xf numFmtId="167" fontId="4" fillId="24" borderId="18" xfId="0" applyNumberFormat="1" applyFont="1" applyFill="1" applyBorder="1" applyAlignment="1" applyProtection="1">
      <alignment vertical="center"/>
      <protection/>
    </xf>
    <xf numFmtId="0" fontId="4" fillId="18" borderId="15" xfId="0" applyFont="1" applyFill="1" applyBorder="1" applyAlignment="1" applyProtection="1">
      <alignment vertical="center"/>
      <protection/>
    </xf>
    <xf numFmtId="0" fontId="4" fillId="18" borderId="17" xfId="0" applyFont="1" applyFill="1" applyBorder="1" applyAlignment="1" applyProtection="1">
      <alignment vertic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/>
      <protection/>
    </xf>
    <xf numFmtId="167" fontId="11" fillId="0" borderId="10" xfId="0" applyNumberFormat="1" applyFont="1" applyFill="1" applyBorder="1" applyAlignment="1" applyProtection="1">
      <alignment vertical="center"/>
      <protection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1" fillId="0" borderId="22" xfId="0" applyFont="1" applyBorder="1" applyAlignment="1">
      <alignment horizontal="center" wrapText="1"/>
    </xf>
    <xf numFmtId="0" fontId="31" fillId="0" borderId="2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4" fillId="0" borderId="23" xfId="0" applyFont="1" applyBorder="1" applyAlignment="1">
      <alignment/>
    </xf>
    <xf numFmtId="0" fontId="31" fillId="0" borderId="0" xfId="0" applyFont="1" applyBorder="1" applyAlignment="1">
      <alignment wrapText="1"/>
    </xf>
    <xf numFmtId="0" fontId="31" fillId="0" borderId="24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31" fillId="25" borderId="25" xfId="0" applyFont="1" applyFill="1" applyBorder="1" applyAlignment="1" applyProtection="1">
      <alignment horizontal="center" wrapText="1"/>
      <protection locked="0"/>
    </xf>
    <xf numFmtId="0" fontId="31" fillId="25" borderId="26" xfId="0" applyFont="1" applyFill="1" applyBorder="1" applyAlignment="1" applyProtection="1">
      <alignment horizontal="center"/>
      <protection locked="0"/>
    </xf>
    <xf numFmtId="0" fontId="31" fillId="26" borderId="25" xfId="0" applyFont="1" applyFill="1" applyBorder="1" applyAlignment="1" applyProtection="1">
      <alignment horizontal="center"/>
      <protection/>
    </xf>
    <xf numFmtId="188" fontId="32" fillId="0" borderId="27" xfId="0" applyNumberFormat="1" applyFont="1" applyBorder="1" applyAlignment="1" applyProtection="1">
      <alignment/>
      <protection/>
    </xf>
    <xf numFmtId="188" fontId="32" fillId="0" borderId="28" xfId="0" applyNumberFormat="1" applyFont="1" applyBorder="1" applyAlignment="1" applyProtection="1">
      <alignment/>
      <protection/>
    </xf>
    <xf numFmtId="188" fontId="31" fillId="0" borderId="26" xfId="0" applyNumberFormat="1" applyFont="1" applyBorder="1" applyAlignment="1">
      <alignment/>
    </xf>
    <xf numFmtId="200" fontId="31" fillId="4" borderId="29" xfId="0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1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189" fontId="32" fillId="0" borderId="0" xfId="0" applyNumberFormat="1" applyFont="1" applyBorder="1" applyAlignment="1">
      <alignment/>
    </xf>
    <xf numFmtId="0" fontId="32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33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1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/>
      <protection/>
    </xf>
    <xf numFmtId="167" fontId="33" fillId="0" borderId="10" xfId="0" applyNumberFormat="1" applyFont="1" applyBorder="1" applyAlignment="1" applyProtection="1">
      <alignment vertical="center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167" fontId="35" fillId="0" borderId="10" xfId="0" applyNumberFormat="1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/>
      <protection/>
    </xf>
    <xf numFmtId="0" fontId="31" fillId="0" borderId="12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33" fillId="0" borderId="10" xfId="0" applyFont="1" applyBorder="1" applyAlignment="1" applyProtection="1">
      <alignment/>
      <protection/>
    </xf>
    <xf numFmtId="167" fontId="33" fillId="20" borderId="10" xfId="0" applyNumberFormat="1" applyFont="1" applyFill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4" xfId="0" applyFont="1" applyBorder="1" applyAlignment="1" applyProtection="1">
      <alignment/>
      <protection/>
    </xf>
    <xf numFmtId="0" fontId="33" fillId="0" borderId="14" xfId="0" applyFont="1" applyBorder="1" applyAlignment="1" applyProtection="1">
      <alignment/>
      <protection/>
    </xf>
    <xf numFmtId="167" fontId="35" fillId="0" borderId="1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2" fillId="0" borderId="18" xfId="0" applyFont="1" applyFill="1" applyBorder="1" applyAlignment="1" applyProtection="1">
      <alignment/>
      <protection/>
    </xf>
    <xf numFmtId="0" fontId="32" fillId="0" borderId="19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/>
      <protection/>
    </xf>
    <xf numFmtId="167" fontId="35" fillId="0" borderId="10" xfId="0" applyNumberFormat="1" applyFont="1" applyFill="1" applyBorder="1" applyAlignment="1" applyProtection="1">
      <alignment vertical="center"/>
      <protection/>
    </xf>
    <xf numFmtId="167" fontId="33" fillId="0" borderId="10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/>
      <protection/>
    </xf>
    <xf numFmtId="0" fontId="31" fillId="0" borderId="21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6" fontId="31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6" fontId="32" fillId="0" borderId="0" xfId="0" applyNumberFormat="1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191" fontId="32" fillId="0" borderId="0" xfId="0" applyNumberFormat="1" applyFont="1" applyAlignment="1" applyProtection="1">
      <alignment horizontal="center"/>
      <protection/>
    </xf>
    <xf numFmtId="190" fontId="34" fillId="0" borderId="0" xfId="0" applyNumberFormat="1" applyFont="1" applyAlignment="1" applyProtection="1">
      <alignment horizontal="left"/>
      <protection/>
    </xf>
    <xf numFmtId="190" fontId="4" fillId="0" borderId="0" xfId="0" applyNumberFormat="1" applyFont="1" applyAlignment="1" applyProtection="1">
      <alignment horizontal="left"/>
      <protection/>
    </xf>
    <xf numFmtId="0" fontId="4" fillId="0" borderId="30" xfId="0" applyFont="1" applyBorder="1" applyAlignment="1" applyProtection="1">
      <alignment/>
      <protection/>
    </xf>
    <xf numFmtId="1" fontId="31" fillId="25" borderId="29" xfId="0" applyNumberFormat="1" applyFont="1" applyFill="1" applyBorder="1" applyAlignment="1" applyProtection="1">
      <alignment horizontal="center"/>
      <protection locked="0"/>
    </xf>
    <xf numFmtId="0" fontId="31" fillId="25" borderId="31" xfId="0" applyFont="1" applyFill="1" applyBorder="1" applyAlignment="1" applyProtection="1">
      <alignment horizontal="center"/>
      <protection locked="0"/>
    </xf>
    <xf numFmtId="188" fontId="32" fillId="0" borderId="32" xfId="0" applyNumberFormat="1" applyFont="1" applyBorder="1" applyAlignment="1" applyProtection="1">
      <alignment/>
      <protection/>
    </xf>
    <xf numFmtId="188" fontId="32" fillId="0" borderId="33" xfId="0" applyNumberFormat="1" applyFont="1" applyBorder="1" applyAlignment="1" applyProtection="1">
      <alignment/>
      <protection/>
    </xf>
    <xf numFmtId="188" fontId="31" fillId="0" borderId="31" xfId="0" applyNumberFormat="1" applyFont="1" applyBorder="1" applyAlignment="1">
      <alignment/>
    </xf>
    <xf numFmtId="0" fontId="4" fillId="0" borderId="34" xfId="0" applyFont="1" applyBorder="1" applyAlignment="1" applyProtection="1">
      <alignment wrapText="1"/>
      <protection/>
    </xf>
    <xf numFmtId="1" fontId="31" fillId="25" borderId="35" xfId="0" applyNumberFormat="1" applyFont="1" applyFill="1" applyBorder="1" applyAlignment="1" applyProtection="1">
      <alignment horizontal="center" vertical="center"/>
      <protection locked="0"/>
    </xf>
    <xf numFmtId="0" fontId="31" fillId="25" borderId="36" xfId="0" applyFont="1" applyFill="1" applyBorder="1" applyAlignment="1" applyProtection="1">
      <alignment horizontal="center" vertical="center"/>
      <protection locked="0"/>
    </xf>
    <xf numFmtId="200" fontId="31" fillId="4" borderId="35" xfId="0" applyNumberFormat="1" applyFont="1" applyFill="1" applyBorder="1" applyAlignment="1" applyProtection="1">
      <alignment horizontal="center" vertical="center"/>
      <protection/>
    </xf>
    <xf numFmtId="188" fontId="32" fillId="0" borderId="37" xfId="0" applyNumberFormat="1" applyFont="1" applyBorder="1" applyAlignment="1" applyProtection="1">
      <alignment vertical="center"/>
      <protection/>
    </xf>
    <xf numFmtId="188" fontId="32" fillId="0" borderId="38" xfId="0" applyNumberFormat="1" applyFont="1" applyBorder="1" applyAlignment="1" applyProtection="1">
      <alignment vertical="center"/>
      <protection/>
    </xf>
    <xf numFmtId="188" fontId="31" fillId="0" borderId="36" xfId="0" applyNumberFormat="1" applyFont="1" applyBorder="1" applyAlignment="1">
      <alignment vertical="center"/>
    </xf>
    <xf numFmtId="0" fontId="4" fillId="0" borderId="39" xfId="0" applyFont="1" applyBorder="1" applyAlignment="1" applyProtection="1">
      <alignment wrapText="1"/>
      <protection/>
    </xf>
    <xf numFmtId="1" fontId="31" fillId="25" borderId="40" xfId="0" applyNumberFormat="1" applyFont="1" applyFill="1" applyBorder="1" applyAlignment="1" applyProtection="1">
      <alignment horizontal="center" vertical="center"/>
      <protection locked="0"/>
    </xf>
    <xf numFmtId="0" fontId="31" fillId="25" borderId="41" xfId="0" applyFont="1" applyFill="1" applyBorder="1" applyAlignment="1" applyProtection="1">
      <alignment horizontal="center" vertical="center"/>
      <protection locked="0"/>
    </xf>
    <xf numFmtId="200" fontId="31" fillId="4" borderId="40" xfId="0" applyNumberFormat="1" applyFont="1" applyFill="1" applyBorder="1" applyAlignment="1" applyProtection="1">
      <alignment horizontal="center" vertical="center"/>
      <protection/>
    </xf>
    <xf numFmtId="188" fontId="32" fillId="0" borderId="42" xfId="0" applyNumberFormat="1" applyFont="1" applyBorder="1" applyAlignment="1" applyProtection="1">
      <alignment vertical="center"/>
      <protection/>
    </xf>
    <xf numFmtId="188" fontId="32" fillId="0" borderId="43" xfId="0" applyNumberFormat="1" applyFont="1" applyBorder="1" applyAlignment="1" applyProtection="1">
      <alignment vertical="center"/>
      <protection/>
    </xf>
    <xf numFmtId="188" fontId="31" fillId="0" borderId="41" xfId="0" applyNumberFormat="1" applyFont="1" applyBorder="1" applyAlignment="1">
      <alignment vertical="center"/>
    </xf>
    <xf numFmtId="0" fontId="4" fillId="0" borderId="44" xfId="0" applyFont="1" applyBorder="1" applyAlignment="1" applyProtection="1">
      <alignment vertical="center"/>
      <protection/>
    </xf>
    <xf numFmtId="1" fontId="31" fillId="25" borderId="45" xfId="0" applyNumberFormat="1" applyFont="1" applyFill="1" applyBorder="1" applyAlignment="1" applyProtection="1">
      <alignment horizontal="center" vertical="center"/>
      <protection locked="0"/>
    </xf>
    <xf numFmtId="0" fontId="31" fillId="25" borderId="46" xfId="0" applyFont="1" applyFill="1" applyBorder="1" applyAlignment="1" applyProtection="1">
      <alignment horizontal="center" vertical="center"/>
      <protection locked="0"/>
    </xf>
    <xf numFmtId="200" fontId="31" fillId="4" borderId="29" xfId="0" applyNumberFormat="1" applyFont="1" applyFill="1" applyBorder="1" applyAlignment="1" applyProtection="1">
      <alignment horizontal="center" vertical="center"/>
      <protection/>
    </xf>
    <xf numFmtId="188" fontId="32" fillId="0" borderId="44" xfId="0" applyNumberFormat="1" applyFont="1" applyBorder="1" applyAlignment="1" applyProtection="1">
      <alignment vertical="center"/>
      <protection/>
    </xf>
    <xf numFmtId="188" fontId="32" fillId="0" borderId="47" xfId="0" applyNumberFormat="1" applyFont="1" applyBorder="1" applyAlignment="1" applyProtection="1">
      <alignment vertical="center"/>
      <protection/>
    </xf>
    <xf numFmtId="188" fontId="31" fillId="0" borderId="46" xfId="0" applyNumberFormat="1" applyFont="1" applyBorder="1" applyAlignment="1">
      <alignment vertical="center"/>
    </xf>
    <xf numFmtId="191" fontId="31" fillId="0" borderId="21" xfId="0" applyNumberFormat="1" applyFont="1" applyBorder="1" applyAlignment="1" applyProtection="1">
      <alignment/>
      <protection/>
    </xf>
    <xf numFmtId="0" fontId="35" fillId="18" borderId="18" xfId="0" applyFont="1" applyFill="1" applyBorder="1" applyAlignment="1" applyProtection="1">
      <alignment vertical="center"/>
      <protection/>
    </xf>
    <xf numFmtId="0" fontId="35" fillId="18" borderId="16" xfId="0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3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5" fillId="0" borderId="16" xfId="0" applyFont="1" applyFill="1" applyBorder="1" applyAlignment="1" applyProtection="1">
      <alignment horizontal="left" vertical="center"/>
      <protection/>
    </xf>
    <xf numFmtId="0" fontId="35" fillId="0" borderId="16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5" fillId="0" borderId="16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16" xfId="0" applyFont="1" applyBorder="1" applyAlignment="1" applyProtection="1">
      <alignment/>
      <protection/>
    </xf>
    <xf numFmtId="0" fontId="40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/>
      <protection/>
    </xf>
    <xf numFmtId="0" fontId="40" fillId="0" borderId="48" xfId="0" applyFont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0" fillId="0" borderId="16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16" xfId="0" applyFont="1" applyBorder="1" applyAlignment="1" applyProtection="1">
      <alignment horizontal="center"/>
      <protection locked="0"/>
    </xf>
    <xf numFmtId="0" fontId="40" fillId="0" borderId="0" xfId="0" applyNumberFormat="1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top"/>
      <protection/>
    </xf>
    <xf numFmtId="49" fontId="5" fillId="0" borderId="0" xfId="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3" fillId="18" borderId="0" xfId="0" applyFont="1" applyFill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40" fillId="0" borderId="0" xfId="0" applyNumberFormat="1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/>
    </xf>
    <xf numFmtId="198" fontId="9" fillId="0" borderId="48" xfId="0" applyNumberFormat="1" applyFont="1" applyFill="1" applyBorder="1" applyAlignment="1" applyProtection="1">
      <alignment horizontal="center" vertical="center"/>
      <protection locked="0"/>
    </xf>
    <xf numFmtId="198" fontId="0" fillId="0" borderId="49" xfId="0" applyNumberFormat="1" applyBorder="1" applyAlignment="1" applyProtection="1">
      <alignment horizontal="center" vertical="center"/>
      <protection locked="0"/>
    </xf>
    <xf numFmtId="0" fontId="41" fillId="25" borderId="0" xfId="0" applyFont="1" applyFill="1" applyAlignment="1" applyProtection="1">
      <alignment horizontal="center" vertical="center" wrapText="1"/>
      <protection/>
    </xf>
    <xf numFmtId="0" fontId="42" fillId="25" borderId="0" xfId="0" applyFont="1" applyFill="1" applyAlignment="1" applyProtection="1">
      <alignment horizontal="center" vertical="center" wrapText="1"/>
      <protection/>
    </xf>
    <xf numFmtId="49" fontId="45" fillId="0" borderId="16" xfId="0" applyNumberFormat="1" applyFont="1" applyBorder="1" applyAlignment="1" applyProtection="1">
      <alignment horizontal="center"/>
      <protection locked="0"/>
    </xf>
    <xf numFmtId="0" fontId="10" fillId="18" borderId="50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4" fillId="0" borderId="16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49" fontId="5" fillId="0" borderId="48" xfId="0" applyNumberFormat="1" applyFont="1" applyBorder="1" applyAlignment="1" applyProtection="1">
      <alignment horizontal="center" wrapText="1"/>
      <protection locked="0"/>
    </xf>
    <xf numFmtId="0" fontId="45" fillId="0" borderId="48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vertical="center" wrapText="1"/>
      <protection/>
    </xf>
    <xf numFmtId="0" fontId="45" fillId="0" borderId="16" xfId="0" applyFont="1" applyBorder="1" applyAlignment="1" applyProtection="1">
      <alignment/>
      <protection locked="0"/>
    </xf>
    <xf numFmtId="0" fontId="45" fillId="0" borderId="48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167" fontId="6" fillId="2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/>
    </xf>
    <xf numFmtId="0" fontId="33" fillId="0" borderId="11" xfId="0" applyFont="1" applyBorder="1" applyAlignment="1" applyProtection="1">
      <alignment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0" borderId="14" xfId="0" applyFont="1" applyBorder="1" applyAlignment="1" applyProtection="1">
      <alignment wrapText="1"/>
      <protection/>
    </xf>
    <xf numFmtId="0" fontId="33" fillId="0" borderId="0" xfId="0" applyFont="1" applyAlignment="1" applyProtection="1">
      <alignment vertical="center" wrapText="1"/>
      <protection/>
    </xf>
    <xf numFmtId="0" fontId="33" fillId="0" borderId="14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/>
      <protection/>
    </xf>
    <xf numFmtId="0" fontId="33" fillId="0" borderId="16" xfId="0" applyFont="1" applyBorder="1" applyAlignment="1" applyProtection="1">
      <alignment/>
      <protection/>
    </xf>
    <xf numFmtId="49" fontId="33" fillId="0" borderId="48" xfId="0" applyNumberFormat="1" applyFont="1" applyBorder="1" applyAlignment="1" applyProtection="1">
      <alignment horizontal="left"/>
      <protection/>
    </xf>
    <xf numFmtId="0" fontId="33" fillId="0" borderId="48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3</xdr:row>
      <xdr:rowOff>38100</xdr:rowOff>
    </xdr:to>
    <xdr:pic>
      <xdr:nvPicPr>
        <xdr:cNvPr id="1" name="Picture 6" descr="logo fondation u de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714375</xdr:colOff>
      <xdr:row>0</xdr:row>
      <xdr:rowOff>38100</xdr:rowOff>
    </xdr:from>
    <xdr:to>
      <xdr:col>10</xdr:col>
      <xdr:colOff>0</xdr:colOff>
      <xdr:row>2</xdr:row>
      <xdr:rowOff>76200</xdr:rowOff>
    </xdr:to>
    <xdr:pic>
      <xdr:nvPicPr>
        <xdr:cNvPr id="2" name="Image 31" descr="Université de Sherbrooke"/>
        <xdr:cNvPicPr preferRelativeResize="1">
          <a:picLocks noChangeAspect="1"/>
        </xdr:cNvPicPr>
      </xdr:nvPicPr>
      <xdr:blipFill>
        <a:blip r:embed="rId2"/>
        <a:srcRect t="-1" r="37777" b="5000"/>
        <a:stretch>
          <a:fillRect/>
        </a:stretch>
      </xdr:blipFill>
      <xdr:spPr>
        <a:xfrm>
          <a:off x="5619750" y="38100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2"/>
  <sheetViews>
    <sheetView showGridLines="0" tabSelected="1" zoomScaleSheetLayoutView="100" zoomScalePageLayoutView="0" workbookViewId="0" topLeftCell="A73">
      <selection activeCell="G22" sqref="G22:K22"/>
    </sheetView>
  </sheetViews>
  <sheetFormatPr defaultColWidth="11.421875" defaultRowHeight="12.75"/>
  <cols>
    <col min="1" max="6" width="11.421875" style="7" customWidth="1"/>
    <col min="7" max="7" width="5.00390625" style="7" customWidth="1"/>
    <col min="8" max="8" width="12.421875" style="7" customWidth="1"/>
    <col min="9" max="9" width="11.8515625" style="7" customWidth="1"/>
    <col min="10" max="10" width="10.421875" style="7" customWidth="1"/>
    <col min="11" max="11" width="12.421875" style="7" customWidth="1"/>
    <col min="12" max="16384" width="11.421875" style="7" customWidth="1"/>
  </cols>
  <sheetData>
    <row r="1" ht="12.75"/>
    <row r="2" ht="12.75"/>
    <row r="3" ht="12.75"/>
    <row r="4" spans="1:11" ht="15">
      <c r="A4" s="161" t="s">
        <v>114</v>
      </c>
      <c r="B4" s="161"/>
      <c r="C4" s="161"/>
      <c r="I4" s="161" t="s">
        <v>111</v>
      </c>
      <c r="J4" s="164"/>
      <c r="K4" s="165"/>
    </row>
    <row r="6" spans="1:11" ht="15">
      <c r="A6" s="189" t="s">
        <v>84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4" ht="14.25">
      <c r="A7" s="156"/>
      <c r="B7" s="156"/>
      <c r="C7" s="156"/>
      <c r="D7" s="156"/>
    </row>
    <row r="8" spans="1:11" ht="20.25">
      <c r="A8" s="194" t="s">
        <v>126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5" ht="15">
      <c r="A9" s="156"/>
      <c r="B9" s="156"/>
      <c r="C9" s="156"/>
      <c r="D9" s="156"/>
      <c r="O9" s="157"/>
    </row>
    <row r="10" spans="1:11" ht="18">
      <c r="A10" s="185" t="s">
        <v>85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2" spans="1:11" ht="67.5" customHeight="1">
      <c r="A12" s="187" t="s">
        <v>127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</row>
    <row r="13" spans="1:11" ht="12.75" customHeight="1">
      <c r="A13" s="177"/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5">
      <c r="A14" s="161" t="s">
        <v>116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1" ht="15">
      <c r="A15" s="157"/>
      <c r="B15" s="171"/>
      <c r="C15" s="157"/>
      <c r="D15" s="157"/>
      <c r="E15" s="157"/>
      <c r="F15" s="157"/>
      <c r="G15" s="157"/>
      <c r="H15" s="157"/>
      <c r="I15" s="157"/>
      <c r="J15" s="157"/>
      <c r="K15" s="157"/>
    </row>
    <row r="16" s="166" customFormat="1" ht="18">
      <c r="B16" s="172" t="s">
        <v>125</v>
      </c>
    </row>
    <row r="17" s="166" customFormat="1" ht="18">
      <c r="B17" s="172" t="s">
        <v>129</v>
      </c>
    </row>
    <row r="18" spans="2:5" s="157" customFormat="1" ht="15" customHeight="1">
      <c r="B18" s="172" t="s">
        <v>128</v>
      </c>
      <c r="C18" s="166"/>
      <c r="D18" s="166"/>
      <c r="E18" s="166"/>
    </row>
    <row r="19" s="157" customFormat="1" ht="15">
      <c r="B19" s="173"/>
    </row>
    <row r="20" spans="1:11" ht="18">
      <c r="A20" s="185" t="s">
        <v>21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1" ht="14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28.5" customHeight="1">
      <c r="A22" s="158" t="s">
        <v>86</v>
      </c>
      <c r="B22" s="158"/>
      <c r="C22" s="158"/>
      <c r="D22" s="158"/>
      <c r="E22" s="158"/>
      <c r="F22" s="163"/>
      <c r="G22" s="196"/>
      <c r="H22" s="196"/>
      <c r="I22" s="196"/>
      <c r="J22" s="196"/>
      <c r="K22" s="196"/>
    </row>
    <row r="23" spans="1:11" ht="28.5" customHeight="1">
      <c r="A23" s="174" t="s">
        <v>87</v>
      </c>
      <c r="B23" s="211"/>
      <c r="C23" s="211"/>
      <c r="D23" s="211"/>
      <c r="E23" s="211"/>
      <c r="F23" s="175" t="s">
        <v>89</v>
      </c>
      <c r="G23" s="158"/>
      <c r="H23" s="211"/>
      <c r="I23" s="211"/>
      <c r="J23" s="211"/>
      <c r="K23" s="211"/>
    </row>
    <row r="24" spans="1:11" ht="29.25" customHeight="1">
      <c r="A24" s="158" t="s">
        <v>88</v>
      </c>
      <c r="B24" s="212"/>
      <c r="C24" s="212"/>
      <c r="D24" s="212"/>
      <c r="E24" s="212"/>
      <c r="F24" s="158" t="s">
        <v>90</v>
      </c>
      <c r="G24" s="158"/>
      <c r="H24" s="212"/>
      <c r="I24" s="212"/>
      <c r="J24" s="212"/>
      <c r="K24" s="212"/>
    </row>
    <row r="25" spans="1:11" ht="29.25" customHeight="1">
      <c r="A25" s="158" t="s">
        <v>117</v>
      </c>
      <c r="B25" s="214" t="s">
        <v>118</v>
      </c>
      <c r="C25" s="214"/>
      <c r="D25" s="214"/>
      <c r="E25" s="214"/>
      <c r="F25" s="214"/>
      <c r="G25" s="214"/>
      <c r="H25" s="214"/>
      <c r="I25" s="214"/>
      <c r="J25" s="214"/>
      <c r="K25" s="214"/>
    </row>
    <row r="26" spans="1:11" ht="27.75" customHeight="1">
      <c r="A26" s="158"/>
      <c r="B26" s="214" t="s">
        <v>118</v>
      </c>
      <c r="C26" s="214"/>
      <c r="D26" s="214"/>
      <c r="E26" s="214"/>
      <c r="F26" s="214"/>
      <c r="G26" s="214"/>
      <c r="H26" s="214"/>
      <c r="I26" s="214"/>
      <c r="J26" s="214"/>
      <c r="K26" s="214"/>
    </row>
    <row r="27" spans="1:11" ht="28.5" customHeight="1">
      <c r="A27" s="158"/>
      <c r="B27" s="214" t="s">
        <v>118</v>
      </c>
      <c r="C27" s="214"/>
      <c r="D27" s="214"/>
      <c r="E27" s="214"/>
      <c r="F27" s="214"/>
      <c r="G27" s="214"/>
      <c r="H27" s="214"/>
      <c r="I27" s="214"/>
      <c r="J27" s="214"/>
      <c r="K27" s="214"/>
    </row>
    <row r="28" spans="1:11" ht="29.25" customHeight="1">
      <c r="A28" s="158" t="s">
        <v>91</v>
      </c>
      <c r="B28" s="158"/>
      <c r="C28" s="206"/>
      <c r="D28" s="206"/>
      <c r="E28" s="206"/>
      <c r="F28" s="158" t="s">
        <v>92</v>
      </c>
      <c r="G28" s="158"/>
      <c r="H28" s="158"/>
      <c r="I28" s="206"/>
      <c r="J28" s="206"/>
      <c r="K28" s="206"/>
    </row>
    <row r="29" spans="1:11" ht="30.75" customHeight="1">
      <c r="A29" s="158" t="s">
        <v>93</v>
      </c>
      <c r="B29" s="202"/>
      <c r="C29" s="203"/>
      <c r="D29" s="203"/>
      <c r="E29" s="203"/>
      <c r="F29" s="203"/>
      <c r="G29" s="203"/>
      <c r="H29" s="203"/>
      <c r="I29" s="159" t="s">
        <v>115</v>
      </c>
      <c r="J29" s="159"/>
      <c r="K29" s="162"/>
    </row>
    <row r="30" spans="1:11" ht="27.75" customHeight="1">
      <c r="A30" s="158" t="s">
        <v>94</v>
      </c>
      <c r="B30" s="158"/>
      <c r="C30" s="158" t="s">
        <v>95</v>
      </c>
      <c r="D30" s="158"/>
      <c r="E30" s="158" t="s">
        <v>96</v>
      </c>
      <c r="F30" s="158"/>
      <c r="G30" s="158"/>
      <c r="H30" s="158" t="s">
        <v>97</v>
      </c>
      <c r="I30" s="158"/>
      <c r="J30" s="158"/>
      <c r="K30" s="158"/>
    </row>
    <row r="31" spans="1:11" ht="27" customHeight="1">
      <c r="A31" s="158" t="s">
        <v>98</v>
      </c>
      <c r="B31" s="158" t="s">
        <v>110</v>
      </c>
      <c r="C31" s="158"/>
      <c r="D31" s="158"/>
      <c r="E31" s="158" t="s">
        <v>99</v>
      </c>
      <c r="F31" s="158"/>
      <c r="G31" s="158"/>
      <c r="H31" s="158"/>
      <c r="I31" s="158" t="s">
        <v>113</v>
      </c>
      <c r="J31" s="158"/>
      <c r="K31" s="158"/>
    </row>
    <row r="32" spans="1:11" ht="27" customHeight="1">
      <c r="A32" s="158" t="s">
        <v>100</v>
      </c>
      <c r="B32" s="158"/>
      <c r="C32" s="158" t="s">
        <v>101</v>
      </c>
      <c r="D32" s="158" t="s">
        <v>109</v>
      </c>
      <c r="E32" s="176"/>
      <c r="F32" s="158" t="s">
        <v>102</v>
      </c>
      <c r="G32" s="158"/>
      <c r="H32" s="158"/>
      <c r="I32" s="158"/>
      <c r="J32" s="158"/>
      <c r="K32" s="158"/>
    </row>
    <row r="33" spans="1:11" ht="23.25" customHeight="1">
      <c r="A33" s="158" t="s">
        <v>103</v>
      </c>
      <c r="B33" s="158"/>
      <c r="C33" s="158"/>
      <c r="D33" s="158" t="s">
        <v>101</v>
      </c>
      <c r="E33" s="158" t="s">
        <v>102</v>
      </c>
      <c r="F33" s="158"/>
      <c r="G33" s="158"/>
      <c r="H33" s="158" t="s">
        <v>112</v>
      </c>
      <c r="I33" s="158"/>
      <c r="J33" s="170"/>
      <c r="K33" s="167"/>
    </row>
    <row r="34" spans="1:11" ht="23.2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67"/>
      <c r="K34" s="167"/>
    </row>
    <row r="35" spans="1:11" ht="20.25" customHeight="1">
      <c r="A35" s="213" t="s">
        <v>0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</row>
    <row r="36" spans="1:11" ht="23.25" customHeight="1">
      <c r="A36" s="29" t="s">
        <v>22</v>
      </c>
      <c r="B36" s="204"/>
      <c r="C36" s="204"/>
      <c r="D36" s="204"/>
      <c r="E36" s="204"/>
      <c r="F36" s="204"/>
      <c r="H36" s="29" t="s">
        <v>23</v>
      </c>
      <c r="I36" s="204"/>
      <c r="J36" s="204"/>
      <c r="K36" s="204"/>
    </row>
    <row r="37" spans="1:11" ht="18" customHeight="1">
      <c r="A37" s="9" t="s">
        <v>37</v>
      </c>
      <c r="B37" s="205"/>
      <c r="C37" s="205"/>
      <c r="D37" s="205"/>
      <c r="E37" s="205"/>
      <c r="F37" s="205"/>
      <c r="H37" s="9"/>
      <c r="I37" s="10"/>
      <c r="J37" s="10"/>
      <c r="K37" s="10"/>
    </row>
    <row r="38" spans="1:11" ht="23.25" customHeight="1">
      <c r="A38" s="11" t="s"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0.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1.75" customHeight="1">
      <c r="A40" s="197" t="s">
        <v>28</v>
      </c>
      <c r="B40" s="198"/>
      <c r="C40" s="198"/>
      <c r="D40" s="198"/>
      <c r="E40" s="198"/>
      <c r="F40" s="198"/>
      <c r="G40" s="198"/>
      <c r="H40" s="191" t="s">
        <v>78</v>
      </c>
      <c r="I40" s="191"/>
      <c r="J40" s="192"/>
      <c r="K40" s="193"/>
    </row>
    <row r="41" spans="1:12" ht="18" customHeight="1">
      <c r="A41" s="180" t="s">
        <v>29</v>
      </c>
      <c r="B41" s="180"/>
      <c r="C41" s="180"/>
      <c r="D41" s="180"/>
      <c r="E41" s="180"/>
      <c r="F41" s="180"/>
      <c r="G41" s="180"/>
      <c r="H41" s="190"/>
      <c r="I41" s="190"/>
      <c r="J41" s="190"/>
      <c r="K41" s="190"/>
      <c r="L41" s="1"/>
    </row>
    <row r="42" spans="1:11" ht="18" customHeight="1">
      <c r="A42" s="180" t="s">
        <v>30</v>
      </c>
      <c r="B42" s="180"/>
      <c r="C42" s="180"/>
      <c r="D42" s="180"/>
      <c r="E42" s="180"/>
      <c r="F42" s="180"/>
      <c r="G42" s="180"/>
      <c r="H42" s="190"/>
      <c r="I42" s="190"/>
      <c r="J42" s="190"/>
      <c r="K42" s="190"/>
    </row>
    <row r="43" spans="1:11" s="168" customFormat="1" ht="18" customHeight="1">
      <c r="A43" s="183" t="s">
        <v>122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</row>
    <row r="44" spans="1:11" s="168" customFormat="1" ht="18" customHeight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</row>
    <row r="45" spans="1:17" ht="38.25" customHeight="1">
      <c r="A45" s="34" t="s">
        <v>27</v>
      </c>
      <c r="B45" s="147" t="s">
        <v>79</v>
      </c>
      <c r="C45" s="27"/>
      <c r="D45" s="27"/>
      <c r="E45" s="27"/>
      <c r="F45" s="27"/>
      <c r="G45" s="35"/>
      <c r="H45" s="36" t="s">
        <v>123</v>
      </c>
      <c r="I45" s="36" t="s">
        <v>124</v>
      </c>
      <c r="J45" s="36" t="s">
        <v>119</v>
      </c>
      <c r="K45" s="37" t="s">
        <v>2</v>
      </c>
      <c r="O45" s="73"/>
      <c r="P45" s="73"/>
      <c r="Q45" s="24"/>
    </row>
    <row r="46" spans="1:11" ht="18" customHeight="1">
      <c r="A46" s="179" t="s">
        <v>120</v>
      </c>
      <c r="B46" s="1"/>
      <c r="C46" s="1"/>
      <c r="D46" s="1"/>
      <c r="E46" s="1"/>
      <c r="F46" s="1"/>
      <c r="G46" s="8"/>
      <c r="H46" s="2"/>
      <c r="I46" s="2"/>
      <c r="J46" s="2"/>
      <c r="K46" s="12">
        <f>SUM(H46:J46)</f>
        <v>0</v>
      </c>
    </row>
    <row r="47" spans="1:11" ht="18" customHeight="1">
      <c r="A47" s="179" t="s">
        <v>121</v>
      </c>
      <c r="B47" s="1"/>
      <c r="C47" s="1"/>
      <c r="D47" s="1"/>
      <c r="E47" s="1"/>
      <c r="F47" s="1"/>
      <c r="G47" s="8"/>
      <c r="H47" s="2"/>
      <c r="I47" s="2"/>
      <c r="J47" s="2"/>
      <c r="K47" s="12">
        <f>SUM(H47:J47)</f>
        <v>0</v>
      </c>
    </row>
    <row r="48" spans="1:11" ht="18" customHeight="1">
      <c r="A48" s="3" t="s">
        <v>32</v>
      </c>
      <c r="B48" s="1"/>
      <c r="C48" s="1"/>
      <c r="D48" s="1"/>
      <c r="E48" s="1"/>
      <c r="F48" s="1"/>
      <c r="G48" s="8"/>
      <c r="H48" s="2"/>
      <c r="I48" s="2"/>
      <c r="J48" s="2"/>
      <c r="K48" s="12">
        <f aca="true" t="shared" si="0" ref="K48:K54">SUM(H48:J48)</f>
        <v>0</v>
      </c>
    </row>
    <row r="49" spans="1:11" ht="18" customHeight="1">
      <c r="A49" s="3" t="s">
        <v>39</v>
      </c>
      <c r="B49" s="1"/>
      <c r="C49" s="1"/>
      <c r="D49" s="1"/>
      <c r="E49" s="1"/>
      <c r="F49" s="1"/>
      <c r="G49" s="8"/>
      <c r="H49" s="2"/>
      <c r="I49" s="2"/>
      <c r="J49" s="2"/>
      <c r="K49" s="12">
        <f t="shared" si="0"/>
        <v>0</v>
      </c>
    </row>
    <row r="50" spans="1:11" ht="30" customHeight="1">
      <c r="A50" s="210" t="s">
        <v>3</v>
      </c>
      <c r="B50" s="208"/>
      <c r="C50" s="208"/>
      <c r="D50" s="208"/>
      <c r="E50" s="208"/>
      <c r="F50" s="208"/>
      <c r="G50" s="209"/>
      <c r="H50" s="2"/>
      <c r="I50" s="2"/>
      <c r="J50" s="2"/>
      <c r="K50" s="12">
        <f t="shared" si="0"/>
        <v>0</v>
      </c>
    </row>
    <row r="51" spans="1:11" ht="18" customHeight="1">
      <c r="A51" s="3" t="s">
        <v>4</v>
      </c>
      <c r="B51" s="1"/>
      <c r="C51" s="1"/>
      <c r="D51" s="1"/>
      <c r="E51" s="1"/>
      <c r="F51" s="1"/>
      <c r="G51" s="8"/>
      <c r="H51" s="2"/>
      <c r="I51" s="2"/>
      <c r="J51" s="2"/>
      <c r="K51" s="12">
        <f t="shared" si="0"/>
        <v>0</v>
      </c>
    </row>
    <row r="52" spans="1:11" ht="18" customHeight="1">
      <c r="A52" s="3" t="s">
        <v>33</v>
      </c>
      <c r="B52" s="1"/>
      <c r="C52" s="1"/>
      <c r="D52" s="1"/>
      <c r="E52" s="1"/>
      <c r="F52" s="1"/>
      <c r="G52" s="8"/>
      <c r="H52" s="2"/>
      <c r="I52" s="2"/>
      <c r="J52" s="2"/>
      <c r="K52" s="12">
        <f t="shared" si="0"/>
        <v>0</v>
      </c>
    </row>
    <row r="53" spans="1:11" ht="18" customHeight="1">
      <c r="A53" s="3" t="s">
        <v>5</v>
      </c>
      <c r="B53" s="1"/>
      <c r="C53" s="1"/>
      <c r="D53" s="1"/>
      <c r="E53" s="1"/>
      <c r="F53" s="1"/>
      <c r="G53" s="8"/>
      <c r="H53" s="2"/>
      <c r="I53" s="2"/>
      <c r="J53" s="2"/>
      <c r="K53" s="12">
        <f t="shared" si="0"/>
        <v>0</v>
      </c>
    </row>
    <row r="54" spans="1:11" ht="18" customHeight="1">
      <c r="A54" s="3" t="s">
        <v>6</v>
      </c>
      <c r="B54" s="1"/>
      <c r="C54" s="1"/>
      <c r="D54" s="1"/>
      <c r="E54" s="1"/>
      <c r="F54" s="1"/>
      <c r="G54" s="8"/>
      <c r="H54" s="2"/>
      <c r="I54" s="2"/>
      <c r="J54" s="2"/>
      <c r="K54" s="12">
        <f t="shared" si="0"/>
        <v>0</v>
      </c>
    </row>
    <row r="55" spans="1:11" ht="18" customHeight="1">
      <c r="A55" s="13"/>
      <c r="B55" s="14"/>
      <c r="C55" s="14"/>
      <c r="D55" s="14"/>
      <c r="E55" s="15" t="s">
        <v>26</v>
      </c>
      <c r="F55" s="16"/>
      <c r="G55" s="17"/>
      <c r="H55" s="12">
        <f>SUM(H46:H54)</f>
        <v>0</v>
      </c>
      <c r="I55" s="12">
        <f>SUM(I46:I54)</f>
        <v>0</v>
      </c>
      <c r="J55" s="12">
        <f>SUM(J46:J54)</f>
        <v>0</v>
      </c>
      <c r="K55" s="12">
        <f>SUM(K46:K54)</f>
        <v>0</v>
      </c>
    </row>
    <row r="56" spans="1:11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8" customHeight="1">
      <c r="A57" s="4" t="s">
        <v>8</v>
      </c>
      <c r="B57" s="146" t="s">
        <v>80</v>
      </c>
      <c r="C57" s="146"/>
      <c r="D57" s="146"/>
      <c r="E57" s="18"/>
      <c r="F57" s="18"/>
      <c r="G57" s="19"/>
      <c r="H57" s="6"/>
      <c r="I57" s="6"/>
      <c r="J57" s="6"/>
      <c r="K57" s="6"/>
    </row>
    <row r="58" spans="1:11" ht="18" customHeight="1">
      <c r="A58" s="3" t="s">
        <v>9</v>
      </c>
      <c r="B58" s="1"/>
      <c r="C58" s="1"/>
      <c r="D58" s="1"/>
      <c r="E58" s="1"/>
      <c r="F58" s="1"/>
      <c r="G58" s="8"/>
      <c r="H58" s="2"/>
      <c r="I58" s="2"/>
      <c r="J58" s="2"/>
      <c r="K58" s="12">
        <f>SUM(H58:J58)</f>
        <v>0</v>
      </c>
    </row>
    <row r="59" spans="1:11" ht="18" customHeight="1">
      <c r="A59" s="3" t="s">
        <v>10</v>
      </c>
      <c r="B59" s="1"/>
      <c r="C59" s="1"/>
      <c r="D59" s="1"/>
      <c r="E59" s="1"/>
      <c r="F59" s="1"/>
      <c r="G59" s="8"/>
      <c r="H59" s="2"/>
      <c r="I59" s="2"/>
      <c r="J59" s="2"/>
      <c r="K59" s="12">
        <f aca="true" t="shared" si="1" ref="K59:K69">SUM(H59:J59)</f>
        <v>0</v>
      </c>
    </row>
    <row r="60" spans="1:11" ht="18" customHeight="1">
      <c r="A60" s="3" t="s">
        <v>34</v>
      </c>
      <c r="B60" s="1"/>
      <c r="C60" s="1"/>
      <c r="D60" s="1"/>
      <c r="E60" s="1"/>
      <c r="F60" s="1"/>
      <c r="G60" s="8"/>
      <c r="H60" s="2"/>
      <c r="I60" s="2"/>
      <c r="J60" s="2"/>
      <c r="K60" s="12">
        <f t="shared" si="1"/>
        <v>0</v>
      </c>
    </row>
    <row r="61" spans="1:11" ht="18" customHeight="1">
      <c r="A61" s="3" t="s">
        <v>11</v>
      </c>
      <c r="B61" s="1"/>
      <c r="C61" s="1"/>
      <c r="D61" s="1"/>
      <c r="E61" s="1"/>
      <c r="F61" s="1"/>
      <c r="G61" s="8"/>
      <c r="H61" s="2"/>
      <c r="I61" s="2"/>
      <c r="J61" s="2"/>
      <c r="K61" s="12">
        <f t="shared" si="1"/>
        <v>0</v>
      </c>
    </row>
    <row r="62" spans="1:11" ht="18" customHeight="1">
      <c r="A62" s="3" t="s">
        <v>35</v>
      </c>
      <c r="B62" s="1"/>
      <c r="C62" s="1"/>
      <c r="D62" s="1"/>
      <c r="E62" s="1"/>
      <c r="F62" s="1"/>
      <c r="G62" s="8"/>
      <c r="H62" s="2"/>
      <c r="I62" s="2"/>
      <c r="J62" s="2"/>
      <c r="K62" s="12">
        <f t="shared" si="1"/>
        <v>0</v>
      </c>
    </row>
    <row r="63" spans="1:11" ht="18" customHeight="1">
      <c r="A63" s="3" t="s">
        <v>12</v>
      </c>
      <c r="B63" s="1"/>
      <c r="C63" s="1"/>
      <c r="D63" s="1"/>
      <c r="E63" s="1"/>
      <c r="F63" s="1"/>
      <c r="G63" s="8"/>
      <c r="H63" s="2"/>
      <c r="I63" s="2"/>
      <c r="J63" s="2"/>
      <c r="K63" s="12">
        <f t="shared" si="1"/>
        <v>0</v>
      </c>
    </row>
    <row r="64" spans="1:11" ht="30.75" customHeight="1">
      <c r="A64" s="207" t="s">
        <v>13</v>
      </c>
      <c r="B64" s="208"/>
      <c r="C64" s="208"/>
      <c r="D64" s="208"/>
      <c r="E64" s="208"/>
      <c r="F64" s="208"/>
      <c r="G64" s="209"/>
      <c r="H64" s="5"/>
      <c r="I64" s="5"/>
      <c r="J64" s="5"/>
      <c r="K64" s="12">
        <f t="shared" si="1"/>
        <v>0</v>
      </c>
    </row>
    <row r="65" spans="1:11" ht="18" customHeight="1">
      <c r="A65" s="3" t="s">
        <v>14</v>
      </c>
      <c r="B65" s="1"/>
      <c r="C65" s="1"/>
      <c r="D65" s="1"/>
      <c r="E65" s="1"/>
      <c r="F65" s="1"/>
      <c r="G65" s="8"/>
      <c r="H65" s="2"/>
      <c r="I65" s="2"/>
      <c r="J65" s="2"/>
      <c r="K65" s="12">
        <f t="shared" si="1"/>
        <v>0</v>
      </c>
    </row>
    <row r="66" spans="1:11" ht="18" customHeight="1">
      <c r="A66" s="3" t="s">
        <v>15</v>
      </c>
      <c r="B66" s="1"/>
      <c r="C66" s="1"/>
      <c r="D66" s="1"/>
      <c r="E66" s="1"/>
      <c r="F66" s="1"/>
      <c r="G66" s="8"/>
      <c r="H66" s="2"/>
      <c r="I66" s="2"/>
      <c r="J66" s="2"/>
      <c r="K66" s="12">
        <f t="shared" si="1"/>
        <v>0</v>
      </c>
    </row>
    <row r="67" spans="1:11" ht="18" customHeight="1">
      <c r="A67" s="3" t="s">
        <v>16</v>
      </c>
      <c r="B67" s="1"/>
      <c r="C67" s="1"/>
      <c r="D67" s="1"/>
      <c r="E67" s="1"/>
      <c r="F67" s="1"/>
      <c r="G67" s="8"/>
      <c r="H67" s="2"/>
      <c r="I67" s="2"/>
      <c r="J67" s="2"/>
      <c r="K67" s="12">
        <f t="shared" si="1"/>
        <v>0</v>
      </c>
    </row>
    <row r="68" spans="1:11" ht="18" customHeight="1">
      <c r="A68" s="3" t="s">
        <v>17</v>
      </c>
      <c r="B68" s="1"/>
      <c r="C68" s="1"/>
      <c r="D68" s="1"/>
      <c r="E68" s="1"/>
      <c r="F68" s="1"/>
      <c r="G68" s="8"/>
      <c r="H68" s="2"/>
      <c r="I68" s="2"/>
      <c r="J68" s="2"/>
      <c r="K68" s="12">
        <f t="shared" si="1"/>
        <v>0</v>
      </c>
    </row>
    <row r="69" spans="1:11" ht="18" customHeight="1">
      <c r="A69" s="3" t="s">
        <v>18</v>
      </c>
      <c r="B69" s="1"/>
      <c r="C69" s="1"/>
      <c r="D69" s="1"/>
      <c r="E69" s="1"/>
      <c r="F69" s="1"/>
      <c r="G69" s="8"/>
      <c r="H69" s="2"/>
      <c r="I69" s="2"/>
      <c r="J69" s="2"/>
      <c r="K69" s="12">
        <f t="shared" si="1"/>
        <v>0</v>
      </c>
    </row>
    <row r="70" spans="1:11" ht="28.5" customHeight="1">
      <c r="A70" s="13"/>
      <c r="B70" s="14"/>
      <c r="C70" s="14"/>
      <c r="D70" s="14"/>
      <c r="E70" s="15" t="s">
        <v>25</v>
      </c>
      <c r="F70" s="16"/>
      <c r="G70" s="17"/>
      <c r="H70" s="20">
        <f>SUM(H58:H69)</f>
        <v>0</v>
      </c>
      <c r="I70" s="20">
        <f>SUM(I58:I69)</f>
        <v>0</v>
      </c>
      <c r="J70" s="20">
        <f>SUM(J58:J69)</f>
        <v>0</v>
      </c>
      <c r="K70" s="20">
        <f>SUM(K58:K69)</f>
        <v>0</v>
      </c>
    </row>
    <row r="71" spans="1:11" s="25" customFormat="1" ht="25.5" customHeight="1">
      <c r="A71" s="21"/>
      <c r="B71" s="21"/>
      <c r="C71" s="21"/>
      <c r="D71" s="21"/>
      <c r="E71" s="22"/>
      <c r="F71" s="23"/>
      <c r="G71" s="21"/>
      <c r="H71" s="24"/>
      <c r="I71" s="24"/>
      <c r="J71" s="24"/>
      <c r="K71" s="24"/>
    </row>
    <row r="72" spans="1:11" ht="18" customHeight="1">
      <c r="A72" s="4" t="s">
        <v>20</v>
      </c>
      <c r="B72" s="18"/>
      <c r="C72" s="18"/>
      <c r="D72" s="18"/>
      <c r="E72" s="18"/>
      <c r="F72" s="18"/>
      <c r="G72" s="19"/>
      <c r="H72" s="6"/>
      <c r="I72" s="6"/>
      <c r="J72" s="6"/>
      <c r="K72" s="6"/>
    </row>
    <row r="73" spans="1:11" ht="18" customHeight="1">
      <c r="A73" s="3" t="s">
        <v>7</v>
      </c>
      <c r="B73" s="1"/>
      <c r="C73" s="1"/>
      <c r="D73" s="1"/>
      <c r="E73" s="1"/>
      <c r="F73" s="1"/>
      <c r="G73" s="8"/>
      <c r="H73" s="12">
        <f>H55</f>
        <v>0</v>
      </c>
      <c r="I73" s="12">
        <f>I55</f>
        <v>0</v>
      </c>
      <c r="J73" s="12">
        <f>J55</f>
        <v>0</v>
      </c>
      <c r="K73" s="12">
        <f>SUM(H73:J73)</f>
        <v>0</v>
      </c>
    </row>
    <row r="74" spans="1:11" ht="18" customHeight="1">
      <c r="A74" s="3" t="s">
        <v>19</v>
      </c>
      <c r="B74" s="1"/>
      <c r="C74" s="1"/>
      <c r="D74" s="1"/>
      <c r="E74" s="1"/>
      <c r="F74" s="1"/>
      <c r="G74" s="8"/>
      <c r="H74" s="12">
        <f>H70</f>
        <v>0</v>
      </c>
      <c r="I74" s="12">
        <f>I70</f>
        <v>0</v>
      </c>
      <c r="J74" s="12">
        <f>J70</f>
        <v>0</v>
      </c>
      <c r="K74" s="12">
        <f>SUM(H74:J74)</f>
        <v>0</v>
      </c>
    </row>
    <row r="75" spans="1:11" ht="30.75" customHeight="1">
      <c r="A75" s="26"/>
      <c r="B75" s="16"/>
      <c r="C75" s="16"/>
      <c r="D75" s="16"/>
      <c r="E75" s="16"/>
      <c r="F75" s="27" t="s">
        <v>24</v>
      </c>
      <c r="G75" s="28"/>
      <c r="H75" s="38">
        <f>H73-H74</f>
        <v>0</v>
      </c>
      <c r="I75" s="38">
        <f>I73-I74</f>
        <v>0</v>
      </c>
      <c r="J75" s="38">
        <f>J73-J74</f>
        <v>0</v>
      </c>
      <c r="K75" s="38">
        <f>K73-K74</f>
        <v>0</v>
      </c>
    </row>
    <row r="76" spans="1:11" ht="13.5" customHeight="1">
      <c r="A76" s="31"/>
      <c r="B76" s="31"/>
      <c r="C76" s="31"/>
      <c r="D76" s="31"/>
      <c r="E76" s="31"/>
      <c r="F76" s="32"/>
      <c r="G76" s="31"/>
      <c r="H76" s="33"/>
      <c r="I76" s="33"/>
      <c r="J76" s="33"/>
      <c r="K76" s="33"/>
    </row>
    <row r="77" spans="1:11" ht="24" customHeight="1">
      <c r="A77" s="161" t="s">
        <v>104</v>
      </c>
      <c r="B77" s="157"/>
      <c r="C77" s="157"/>
      <c r="D77" s="157"/>
      <c r="E77" s="157"/>
      <c r="F77" s="157"/>
      <c r="G77" s="157"/>
      <c r="H77" s="157"/>
      <c r="I77" s="157"/>
      <c r="J77" s="181"/>
      <c r="K77" s="182"/>
    </row>
    <row r="79" spans="1:11" ht="18">
      <c r="A79" s="185" t="s">
        <v>105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</row>
    <row r="80" spans="1:11" ht="68.25" customHeight="1">
      <c r="A80" s="187" t="s">
        <v>106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</row>
    <row r="81" spans="1:11" ht="15">
      <c r="A81" s="158"/>
      <c r="B81" s="158"/>
      <c r="C81" s="158"/>
      <c r="D81" s="158"/>
      <c r="E81" s="158"/>
      <c r="F81" s="158"/>
      <c r="G81" s="158"/>
      <c r="H81" s="158"/>
      <c r="I81" s="199"/>
      <c r="J81" s="200"/>
      <c r="K81" s="200"/>
    </row>
    <row r="82" spans="1:11" ht="15">
      <c r="A82" s="158" t="s">
        <v>107</v>
      </c>
      <c r="B82" s="169"/>
      <c r="C82" s="169"/>
      <c r="D82" s="169"/>
      <c r="E82" s="169"/>
      <c r="F82" s="169"/>
      <c r="G82" s="169"/>
      <c r="H82" s="160" t="s">
        <v>108</v>
      </c>
      <c r="I82" s="201"/>
      <c r="J82" s="201"/>
      <c r="K82" s="201"/>
    </row>
  </sheetData>
  <sheetProtection password="CC3D" sheet="1" selectLockedCells="1"/>
  <mergeCells count="34">
    <mergeCell ref="A20:K20"/>
    <mergeCell ref="B25:K25"/>
    <mergeCell ref="B26:K26"/>
    <mergeCell ref="B27:K27"/>
    <mergeCell ref="C28:E28"/>
    <mergeCell ref="I28:K28"/>
    <mergeCell ref="A64:G64"/>
    <mergeCell ref="A50:G50"/>
    <mergeCell ref="A42:G42"/>
    <mergeCell ref="H23:K23"/>
    <mergeCell ref="B23:E23"/>
    <mergeCell ref="B24:E24"/>
    <mergeCell ref="H24:K24"/>
    <mergeCell ref="A35:K35"/>
    <mergeCell ref="A12:K12"/>
    <mergeCell ref="A8:K8"/>
    <mergeCell ref="G22:K22"/>
    <mergeCell ref="A10:K10"/>
    <mergeCell ref="A40:G40"/>
    <mergeCell ref="I81:K82"/>
    <mergeCell ref="B29:H29"/>
    <mergeCell ref="B36:F36"/>
    <mergeCell ref="I36:K36"/>
    <mergeCell ref="B37:F37"/>
    <mergeCell ref="A41:G41"/>
    <mergeCell ref="J77:K77"/>
    <mergeCell ref="A43:K44"/>
    <mergeCell ref="A79:K79"/>
    <mergeCell ref="A80:K80"/>
    <mergeCell ref="A6:K6"/>
    <mergeCell ref="H41:K41"/>
    <mergeCell ref="H42:K42"/>
    <mergeCell ref="H40:I40"/>
    <mergeCell ref="J40:K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3" r:id="rId3"/>
  <headerFooter alignWithMargins="0">
    <oddFooter xml:space="preserve">&amp;RPage &amp;P de &amp;N </oddFooter>
  </headerFooter>
  <rowBreaks count="1" manualBreakCount="1">
    <brk id="3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0" sqref="A10:G10"/>
    </sheetView>
  </sheetViews>
  <sheetFormatPr defaultColWidth="11.421875" defaultRowHeight="12.75"/>
  <cols>
    <col min="1" max="5" width="11.421875" style="62" customWidth="1"/>
    <col min="6" max="6" width="7.8515625" style="62" customWidth="1"/>
    <col min="7" max="7" width="3.8515625" style="62" customWidth="1"/>
    <col min="8" max="11" width="12.7109375" style="62" customWidth="1"/>
    <col min="12" max="16384" width="11.421875" style="62" customWidth="1"/>
  </cols>
  <sheetData>
    <row r="1" spans="1:1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4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customHeight="1">
      <c r="A3" s="63" t="s">
        <v>22</v>
      </c>
      <c r="B3" s="229">
        <f>'ff'!B36</f>
        <v>0</v>
      </c>
      <c r="C3" s="229"/>
      <c r="D3" s="229"/>
      <c r="E3" s="229"/>
      <c r="F3" s="229"/>
      <c r="G3" s="64"/>
      <c r="H3" s="63" t="s">
        <v>23</v>
      </c>
      <c r="I3" s="229">
        <f>'ff'!I36</f>
        <v>0</v>
      </c>
      <c r="J3" s="229"/>
      <c r="K3" s="229"/>
    </row>
    <row r="4" spans="1:11" ht="24" customHeight="1">
      <c r="A4" s="65" t="s">
        <v>37</v>
      </c>
      <c r="B4" s="230" t="e">
        <f>'ff'!#REF!</f>
        <v>#REF!</v>
      </c>
      <c r="C4" s="230"/>
      <c r="D4" s="230"/>
      <c r="E4" s="230"/>
      <c r="F4" s="230"/>
      <c r="G4" s="64" t="s">
        <v>40</v>
      </c>
      <c r="H4" s="231" t="e">
        <f>'ff'!#REF!</f>
        <v>#REF!</v>
      </c>
      <c r="I4" s="232"/>
      <c r="J4" s="232"/>
      <c r="K4" s="232"/>
    </row>
    <row r="5" spans="1:11" ht="14.25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8">
      <c r="A7" s="226" t="s">
        <v>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5.75" customHeight="1">
      <c r="A8" s="224" t="s">
        <v>29</v>
      </c>
      <c r="B8" s="224"/>
      <c r="C8" s="224"/>
      <c r="D8" s="224"/>
      <c r="E8" s="224"/>
      <c r="F8" s="224"/>
      <c r="G8" s="224"/>
      <c r="H8" s="225">
        <f>'ff'!H41</f>
        <v>0</v>
      </c>
      <c r="I8" s="225"/>
      <c r="J8" s="225"/>
      <c r="K8" s="225"/>
    </row>
    <row r="9" spans="1:11" ht="15.75" customHeight="1">
      <c r="A9" s="224" t="s">
        <v>30</v>
      </c>
      <c r="B9" s="224"/>
      <c r="C9" s="224"/>
      <c r="D9" s="224"/>
      <c r="E9" s="224"/>
      <c r="F9" s="224"/>
      <c r="G9" s="224"/>
      <c r="H9" s="225">
        <f>'ff'!H42</f>
        <v>0</v>
      </c>
      <c r="I9" s="225"/>
      <c r="J9" s="225"/>
      <c r="K9" s="225"/>
    </row>
    <row r="10" spans="1:11" ht="12.75">
      <c r="A10" s="217" t="s">
        <v>38</v>
      </c>
      <c r="B10" s="217"/>
      <c r="C10" s="217"/>
      <c r="D10" s="217"/>
      <c r="E10" s="217"/>
      <c r="F10" s="217"/>
      <c r="G10" s="217"/>
      <c r="H10" s="216"/>
      <c r="I10" s="216"/>
      <c r="J10" s="216"/>
      <c r="K10" s="216"/>
    </row>
    <row r="11" spans="1:11" ht="12.75">
      <c r="A11" s="218" t="s">
        <v>81</v>
      </c>
      <c r="B11" s="218"/>
      <c r="C11" s="218"/>
      <c r="D11" s="218"/>
      <c r="E11" s="218"/>
      <c r="F11" s="218"/>
      <c r="G11" s="218"/>
      <c r="H11" s="216"/>
      <c r="I11" s="216"/>
      <c r="J11" s="216"/>
      <c r="K11" s="216"/>
    </row>
    <row r="12" spans="1:12" ht="47.25" customHeight="1">
      <c r="A12" s="68" t="s">
        <v>27</v>
      </c>
      <c r="B12" s="69"/>
      <c r="C12" s="69"/>
      <c r="D12" s="69"/>
      <c r="E12" s="69"/>
      <c r="F12" s="69"/>
      <c r="G12" s="70"/>
      <c r="H12" s="71" t="str">
        <f>'ff'!H45</f>
        <v>Été</v>
      </c>
      <c r="I12" s="71" t="str">
        <f>'ff'!I45</f>
        <v>Automne</v>
      </c>
      <c r="J12" s="71" t="str">
        <f>'ff'!J45</f>
        <v>Hiver</v>
      </c>
      <c r="K12" s="72" t="s">
        <v>2</v>
      </c>
      <c r="L12" s="73"/>
    </row>
    <row r="13" spans="1:11" ht="24" customHeight="1">
      <c r="A13" s="88" t="s">
        <v>31</v>
      </c>
      <c r="B13" s="82"/>
      <c r="C13" s="82"/>
      <c r="D13" s="82"/>
      <c r="E13" s="82"/>
      <c r="F13" s="82"/>
      <c r="G13" s="91"/>
      <c r="H13" s="87"/>
      <c r="I13" s="87"/>
      <c r="J13" s="87"/>
      <c r="K13" s="75">
        <f aca="true" t="shared" si="0" ref="K13:K22">SUM(H13:J13)</f>
        <v>0</v>
      </c>
    </row>
    <row r="14" spans="1:11" ht="24" customHeight="1">
      <c r="A14" s="88" t="s">
        <v>45</v>
      </c>
      <c r="B14" s="82"/>
      <c r="C14" s="82"/>
      <c r="D14" s="82"/>
      <c r="E14" s="82"/>
      <c r="F14" s="82"/>
      <c r="G14" s="91"/>
      <c r="H14" s="75">
        <f>'ff'!H47</f>
        <v>0</v>
      </c>
      <c r="I14" s="75">
        <f>'ff'!I47</f>
        <v>0</v>
      </c>
      <c r="J14" s="75">
        <f>'ff'!J47</f>
        <v>0</v>
      </c>
      <c r="K14" s="75">
        <f>SUM(H14:J14)</f>
        <v>0</v>
      </c>
    </row>
    <row r="15" spans="1:11" ht="24" customHeight="1">
      <c r="A15" s="88" t="s">
        <v>32</v>
      </c>
      <c r="B15" s="82"/>
      <c r="C15" s="82"/>
      <c r="D15" s="82"/>
      <c r="E15" s="82"/>
      <c r="F15" s="82"/>
      <c r="G15" s="91"/>
      <c r="H15" s="75">
        <f>'ff'!H48</f>
        <v>0</v>
      </c>
      <c r="I15" s="75">
        <f>'ff'!I48</f>
        <v>0</v>
      </c>
      <c r="J15" s="75">
        <f>'ff'!J48</f>
        <v>0</v>
      </c>
      <c r="K15" s="75">
        <f t="shared" si="0"/>
        <v>0</v>
      </c>
    </row>
    <row r="16" spans="1:11" ht="24" customHeight="1">
      <c r="A16" s="88" t="s">
        <v>36</v>
      </c>
      <c r="B16" s="82"/>
      <c r="C16" s="82"/>
      <c r="D16" s="82"/>
      <c r="E16" s="82"/>
      <c r="F16" s="82"/>
      <c r="G16" s="91"/>
      <c r="H16" s="75">
        <f>'ff'!H49</f>
        <v>0</v>
      </c>
      <c r="I16" s="75">
        <f>'ff'!I49</f>
        <v>0</v>
      </c>
      <c r="J16" s="75">
        <f>'ff'!J49</f>
        <v>0</v>
      </c>
      <c r="K16" s="75">
        <f t="shared" si="0"/>
        <v>0</v>
      </c>
    </row>
    <row r="17" spans="1:11" ht="25.5" customHeight="1">
      <c r="A17" s="219" t="s">
        <v>44</v>
      </c>
      <c r="B17" s="220"/>
      <c r="C17" s="220"/>
      <c r="D17" s="220"/>
      <c r="E17" s="220"/>
      <c r="F17" s="220"/>
      <c r="G17" s="221"/>
      <c r="H17" s="75">
        <f>'ff'!H50</f>
        <v>0</v>
      </c>
      <c r="I17" s="75">
        <f>'ff'!I50</f>
        <v>0</v>
      </c>
      <c r="J17" s="75">
        <f>'ff'!J50</f>
        <v>0</v>
      </c>
      <c r="K17" s="75">
        <f t="shared" si="0"/>
        <v>0</v>
      </c>
    </row>
    <row r="18" spans="1:11" ht="24" customHeight="1">
      <c r="A18" s="88" t="s">
        <v>4</v>
      </c>
      <c r="B18" s="82"/>
      <c r="C18" s="82"/>
      <c r="D18" s="82"/>
      <c r="E18" s="82"/>
      <c r="F18" s="82"/>
      <c r="G18" s="91"/>
      <c r="H18" s="75">
        <f>'ff'!H51</f>
        <v>0</v>
      </c>
      <c r="I18" s="75">
        <f>'ff'!I51</f>
        <v>0</v>
      </c>
      <c r="J18" s="75">
        <f>'ff'!J51</f>
        <v>0</v>
      </c>
      <c r="K18" s="75">
        <f t="shared" si="0"/>
        <v>0</v>
      </c>
    </row>
    <row r="19" spans="1:11" ht="24" customHeight="1">
      <c r="A19" s="88" t="s">
        <v>33</v>
      </c>
      <c r="B19" s="82"/>
      <c r="C19" s="82"/>
      <c r="D19" s="82"/>
      <c r="E19" s="82"/>
      <c r="F19" s="82"/>
      <c r="G19" s="91"/>
      <c r="H19" s="75">
        <f>'ff'!H52</f>
        <v>0</v>
      </c>
      <c r="I19" s="75">
        <f>'ff'!I52</f>
        <v>0</v>
      </c>
      <c r="J19" s="75">
        <f>'ff'!J52</f>
        <v>0</v>
      </c>
      <c r="K19" s="75">
        <f t="shared" si="0"/>
        <v>0</v>
      </c>
    </row>
    <row r="20" spans="1:11" ht="24" customHeight="1">
      <c r="A20" s="88" t="s">
        <v>5</v>
      </c>
      <c r="B20" s="82"/>
      <c r="C20" s="82"/>
      <c r="D20" s="82"/>
      <c r="E20" s="82"/>
      <c r="F20" s="82"/>
      <c r="G20" s="91"/>
      <c r="H20" s="87"/>
      <c r="I20" s="87"/>
      <c r="J20" s="87"/>
      <c r="K20" s="75">
        <f t="shared" si="0"/>
        <v>0</v>
      </c>
    </row>
    <row r="21" spans="1:11" ht="24" customHeight="1">
      <c r="A21" s="88" t="s">
        <v>6</v>
      </c>
      <c r="B21" s="82"/>
      <c r="C21" s="82"/>
      <c r="D21" s="82"/>
      <c r="E21" s="82"/>
      <c r="F21" s="82"/>
      <c r="G21" s="91"/>
      <c r="H21" s="75">
        <f>'ff'!H54</f>
        <v>0</v>
      </c>
      <c r="I21" s="75">
        <f>'ff'!I54</f>
        <v>0</v>
      </c>
      <c r="J21" s="75">
        <f>'ff'!J54</f>
        <v>0</v>
      </c>
      <c r="K21" s="75">
        <f t="shared" si="0"/>
        <v>0</v>
      </c>
    </row>
    <row r="22" spans="1:11" ht="24" customHeight="1">
      <c r="A22" s="76"/>
      <c r="B22" s="77"/>
      <c r="C22" s="77"/>
      <c r="D22" s="77"/>
      <c r="E22" s="78" t="s">
        <v>49</v>
      </c>
      <c r="F22" s="79"/>
      <c r="G22" s="80"/>
      <c r="H22" s="81">
        <f>SUM(H13:H21)</f>
        <v>0</v>
      </c>
      <c r="I22" s="81">
        <f>SUM(I13:I21)</f>
        <v>0</v>
      </c>
      <c r="J22" s="81">
        <f>SUM(J13:J21)</f>
        <v>0</v>
      </c>
      <c r="K22" s="81">
        <f t="shared" si="0"/>
        <v>0</v>
      </c>
    </row>
    <row r="23" spans="1:11" ht="3.75" customHeight="1">
      <c r="A23" s="67"/>
      <c r="B23" s="67"/>
      <c r="C23" s="67"/>
      <c r="D23" s="67"/>
      <c r="E23" s="67"/>
      <c r="F23" s="67"/>
      <c r="G23" s="67"/>
      <c r="H23" s="82"/>
      <c r="I23" s="82"/>
      <c r="J23" s="82"/>
      <c r="K23" s="82"/>
    </row>
    <row r="24" spans="1:11" ht="20.25" customHeight="1">
      <c r="A24" s="83" t="s">
        <v>8</v>
      </c>
      <c r="B24" s="84"/>
      <c r="C24" s="84"/>
      <c r="D24" s="84"/>
      <c r="E24" s="84"/>
      <c r="F24" s="84"/>
      <c r="G24" s="85"/>
      <c r="H24" s="86"/>
      <c r="I24" s="86"/>
      <c r="J24" s="86"/>
      <c r="K24" s="86"/>
    </row>
    <row r="25" spans="1:11" ht="24" customHeight="1">
      <c r="A25" s="88" t="s">
        <v>9</v>
      </c>
      <c r="B25" s="82"/>
      <c r="C25" s="82"/>
      <c r="D25" s="82"/>
      <c r="E25" s="82"/>
      <c r="F25" s="82"/>
      <c r="G25" s="91"/>
      <c r="H25" s="87"/>
      <c r="I25" s="87"/>
      <c r="J25" s="87"/>
      <c r="K25" s="75">
        <f aca="true" t="shared" si="1" ref="K25:K36">SUM(H25:J25)</f>
        <v>0</v>
      </c>
    </row>
    <row r="26" spans="1:11" ht="24" customHeight="1">
      <c r="A26" s="88" t="s">
        <v>10</v>
      </c>
      <c r="B26" s="82"/>
      <c r="C26" s="82"/>
      <c r="D26" s="82"/>
      <c r="E26" s="82"/>
      <c r="F26" s="82"/>
      <c r="G26" s="91"/>
      <c r="H26" s="75">
        <f>'ff'!H59</f>
        <v>0</v>
      </c>
      <c r="I26" s="75">
        <f>'ff'!I59</f>
        <v>0</v>
      </c>
      <c r="J26" s="75">
        <f>'ff'!J59</f>
        <v>0</v>
      </c>
      <c r="K26" s="75">
        <f t="shared" si="1"/>
        <v>0</v>
      </c>
    </row>
    <row r="27" spans="1:11" ht="24" customHeight="1">
      <c r="A27" s="88" t="s">
        <v>34</v>
      </c>
      <c r="B27" s="82"/>
      <c r="C27" s="82"/>
      <c r="D27" s="82"/>
      <c r="E27" s="82"/>
      <c r="F27" s="82"/>
      <c r="G27" s="91"/>
      <c r="H27" s="75">
        <f>'ff'!H60</f>
        <v>0</v>
      </c>
      <c r="I27" s="75">
        <f>'ff'!I60</f>
        <v>0</v>
      </c>
      <c r="J27" s="75">
        <f>'ff'!J60</f>
        <v>0</v>
      </c>
      <c r="K27" s="75">
        <f t="shared" si="1"/>
        <v>0</v>
      </c>
    </row>
    <row r="28" spans="1:11" ht="24" customHeight="1">
      <c r="A28" s="88" t="s">
        <v>11</v>
      </c>
      <c r="B28" s="82"/>
      <c r="C28" s="82"/>
      <c r="D28" s="82"/>
      <c r="E28" s="82"/>
      <c r="F28" s="82"/>
      <c r="G28" s="91"/>
      <c r="H28" s="75">
        <f>'ff'!H61</f>
        <v>0</v>
      </c>
      <c r="I28" s="75">
        <f>'ff'!I61</f>
        <v>0</v>
      </c>
      <c r="J28" s="75">
        <f>'ff'!J61</f>
        <v>0</v>
      </c>
      <c r="K28" s="75">
        <f t="shared" si="1"/>
        <v>0</v>
      </c>
    </row>
    <row r="29" spans="1:11" ht="24" customHeight="1">
      <c r="A29" s="88" t="s">
        <v>50</v>
      </c>
      <c r="B29" s="82"/>
      <c r="C29" s="89"/>
      <c r="D29" s="89"/>
      <c r="E29" s="89"/>
      <c r="F29" s="89"/>
      <c r="G29" s="90"/>
      <c r="H29" s="75">
        <f>'ff'!H62</f>
        <v>0</v>
      </c>
      <c r="I29" s="75">
        <f>'ff'!I62</f>
        <v>0</v>
      </c>
      <c r="J29" s="75">
        <f>'ff'!J62</f>
        <v>0</v>
      </c>
      <c r="K29" s="75">
        <f t="shared" si="1"/>
        <v>0</v>
      </c>
    </row>
    <row r="30" spans="1:11" ht="24" customHeight="1">
      <c r="A30" s="88" t="s">
        <v>41</v>
      </c>
      <c r="B30" s="82"/>
      <c r="C30" s="82"/>
      <c r="D30" s="82"/>
      <c r="E30" s="82"/>
      <c r="F30" s="82"/>
      <c r="G30" s="91"/>
      <c r="H30" s="75">
        <f>'ff'!H63</f>
        <v>0</v>
      </c>
      <c r="I30" s="75">
        <f>'ff'!I63</f>
        <v>0</v>
      </c>
      <c r="J30" s="75">
        <f>'ff'!J63</f>
        <v>0</v>
      </c>
      <c r="K30" s="75">
        <f t="shared" si="1"/>
        <v>0</v>
      </c>
    </row>
    <row r="31" spans="1:11" ht="24" customHeight="1">
      <c r="A31" s="219" t="s">
        <v>48</v>
      </c>
      <c r="B31" s="222"/>
      <c r="C31" s="222"/>
      <c r="D31" s="222"/>
      <c r="E31" s="222"/>
      <c r="F31" s="222"/>
      <c r="G31" s="223"/>
      <c r="H31" s="75">
        <f>'ff'!H64</f>
        <v>0</v>
      </c>
      <c r="I31" s="75">
        <f>'ff'!I64</f>
        <v>0</v>
      </c>
      <c r="J31" s="75">
        <f>'ff'!J64</f>
        <v>0</v>
      </c>
      <c r="K31" s="75">
        <f t="shared" si="1"/>
        <v>0</v>
      </c>
    </row>
    <row r="32" spans="1:11" ht="24" customHeight="1">
      <c r="A32" s="88" t="s">
        <v>14</v>
      </c>
      <c r="B32" s="82"/>
      <c r="C32" s="82"/>
      <c r="D32" s="82"/>
      <c r="E32" s="82"/>
      <c r="F32" s="82"/>
      <c r="G32" s="91"/>
      <c r="H32" s="75">
        <f>'ff'!H65</f>
        <v>0</v>
      </c>
      <c r="I32" s="75">
        <f>'ff'!I65</f>
        <v>0</v>
      </c>
      <c r="J32" s="75">
        <f>'ff'!J65</f>
        <v>0</v>
      </c>
      <c r="K32" s="75">
        <f t="shared" si="1"/>
        <v>0</v>
      </c>
    </row>
    <row r="33" spans="1:11" ht="24" customHeight="1">
      <c r="A33" s="88" t="s">
        <v>42</v>
      </c>
      <c r="B33" s="82"/>
      <c r="C33" s="82"/>
      <c r="D33" s="82"/>
      <c r="E33" s="82"/>
      <c r="F33" s="82"/>
      <c r="G33" s="91"/>
      <c r="H33" s="75">
        <f>'ff'!H66</f>
        <v>0</v>
      </c>
      <c r="I33" s="75">
        <f>'ff'!I66</f>
        <v>0</v>
      </c>
      <c r="J33" s="75">
        <f>'ff'!J66</f>
        <v>0</v>
      </c>
      <c r="K33" s="75">
        <f t="shared" si="1"/>
        <v>0</v>
      </c>
    </row>
    <row r="34" spans="1:11" ht="24" customHeight="1">
      <c r="A34" s="88" t="s">
        <v>43</v>
      </c>
      <c r="B34" s="82"/>
      <c r="C34" s="82"/>
      <c r="D34" s="82"/>
      <c r="E34" s="82"/>
      <c r="F34" s="82"/>
      <c r="G34" s="91"/>
      <c r="H34" s="75">
        <f>'ff'!H67</f>
        <v>0</v>
      </c>
      <c r="I34" s="75">
        <f>'ff'!I67</f>
        <v>0</v>
      </c>
      <c r="J34" s="75">
        <f>'ff'!J67</f>
        <v>0</v>
      </c>
      <c r="K34" s="75">
        <f t="shared" si="1"/>
        <v>0</v>
      </c>
    </row>
    <row r="35" spans="1:11" ht="24" customHeight="1">
      <c r="A35" s="88" t="s">
        <v>17</v>
      </c>
      <c r="B35" s="82"/>
      <c r="C35" s="82"/>
      <c r="D35" s="82"/>
      <c r="E35" s="82"/>
      <c r="F35" s="82"/>
      <c r="G35" s="91"/>
      <c r="H35" s="75">
        <f>'ff'!H68</f>
        <v>0</v>
      </c>
      <c r="I35" s="75">
        <f>'ff'!I68</f>
        <v>0</v>
      </c>
      <c r="J35" s="75">
        <f>'ff'!J68</f>
        <v>0</v>
      </c>
      <c r="K35" s="75">
        <f>SUM(H35:J35)</f>
        <v>0</v>
      </c>
    </row>
    <row r="36" spans="1:11" ht="24" customHeight="1">
      <c r="A36" s="88" t="s">
        <v>18</v>
      </c>
      <c r="B36" s="82"/>
      <c r="C36" s="82"/>
      <c r="D36" s="82"/>
      <c r="E36" s="82"/>
      <c r="F36" s="82"/>
      <c r="G36" s="91"/>
      <c r="H36" s="75">
        <f>'ff'!H69</f>
        <v>0</v>
      </c>
      <c r="I36" s="75">
        <f>'ff'!I69</f>
        <v>0</v>
      </c>
      <c r="J36" s="75">
        <f>'ff'!J69</f>
        <v>0</v>
      </c>
      <c r="K36" s="75">
        <f t="shared" si="1"/>
        <v>0</v>
      </c>
    </row>
    <row r="37" spans="1:11" ht="24" customHeight="1">
      <c r="A37" s="76"/>
      <c r="B37" s="77"/>
      <c r="C37" s="77"/>
      <c r="D37" s="77"/>
      <c r="E37" s="78" t="s">
        <v>51</v>
      </c>
      <c r="F37" s="79"/>
      <c r="G37" s="80"/>
      <c r="H37" s="92">
        <f>SUM(H25:H36)</f>
        <v>0</v>
      </c>
      <c r="I37" s="92">
        <f>SUM(I25:I36)</f>
        <v>0</v>
      </c>
      <c r="J37" s="92">
        <f>SUM(J25:J36)</f>
        <v>0</v>
      </c>
      <c r="K37" s="92">
        <f>SUM(K25:K36)</f>
        <v>0</v>
      </c>
    </row>
    <row r="38" spans="1:11" ht="6" customHeight="1">
      <c r="A38" s="93"/>
      <c r="B38" s="93"/>
      <c r="C38" s="93"/>
      <c r="D38" s="93"/>
      <c r="E38" s="22"/>
      <c r="F38" s="23"/>
      <c r="G38" s="93"/>
      <c r="H38" s="94"/>
      <c r="I38" s="94"/>
      <c r="J38" s="94"/>
      <c r="K38" s="94"/>
    </row>
    <row r="39" spans="1:11" ht="20.25" customHeight="1">
      <c r="A39" s="83" t="s">
        <v>20</v>
      </c>
      <c r="B39" s="95"/>
      <c r="C39" s="95"/>
      <c r="D39" s="95"/>
      <c r="E39" s="95"/>
      <c r="F39" s="95"/>
      <c r="G39" s="96"/>
      <c r="H39" s="86"/>
      <c r="I39" s="86"/>
      <c r="J39" s="86"/>
      <c r="K39" s="86"/>
    </row>
    <row r="40" spans="1:11" ht="24" customHeight="1">
      <c r="A40" s="97" t="s">
        <v>7</v>
      </c>
      <c r="B40" s="98"/>
      <c r="C40" s="99"/>
      <c r="D40" s="99"/>
      <c r="E40" s="99"/>
      <c r="F40" s="99"/>
      <c r="G40" s="100"/>
      <c r="H40" s="75">
        <f>H22</f>
        <v>0</v>
      </c>
      <c r="I40" s="75">
        <f>I22</f>
        <v>0</v>
      </c>
      <c r="J40" s="75">
        <f>J22</f>
        <v>0</v>
      </c>
      <c r="K40" s="75">
        <f>K22</f>
        <v>0</v>
      </c>
    </row>
    <row r="41" spans="1:11" ht="24" customHeight="1">
      <c r="A41" s="97" t="s">
        <v>19</v>
      </c>
      <c r="B41" s="98"/>
      <c r="C41" s="99"/>
      <c r="D41" s="99"/>
      <c r="E41" s="99"/>
      <c r="F41" s="99"/>
      <c r="G41" s="100"/>
      <c r="H41" s="75">
        <f>H37</f>
        <v>0</v>
      </c>
      <c r="I41" s="75">
        <f>I37</f>
        <v>0</v>
      </c>
      <c r="J41" s="75">
        <f>J37</f>
        <v>0</v>
      </c>
      <c r="K41" s="75">
        <f>K37</f>
        <v>0</v>
      </c>
    </row>
    <row r="42" spans="1:11" ht="24" customHeight="1">
      <c r="A42" s="101"/>
      <c r="B42" s="79"/>
      <c r="C42" s="79"/>
      <c r="D42" s="79"/>
      <c r="E42" s="79"/>
      <c r="F42" s="102" t="s">
        <v>52</v>
      </c>
      <c r="G42" s="103"/>
      <c r="H42" s="104">
        <f>(H40)-(H41)</f>
        <v>0</v>
      </c>
      <c r="I42" s="104">
        <f>(I40)-(I41)</f>
        <v>0</v>
      </c>
      <c r="J42" s="104">
        <f>(J40)-(J41)</f>
        <v>0</v>
      </c>
      <c r="K42" s="104">
        <f>(K40)-(K41)</f>
        <v>0</v>
      </c>
    </row>
    <row r="43" spans="1:11" ht="12.75">
      <c r="A43" s="31"/>
      <c r="B43" s="31"/>
      <c r="C43" s="31"/>
      <c r="D43" s="31"/>
      <c r="E43" s="31"/>
      <c r="F43" s="32"/>
      <c r="G43" s="31"/>
      <c r="H43" s="33"/>
      <c r="I43" s="33"/>
      <c r="J43" s="33"/>
      <c r="K43" s="33"/>
    </row>
    <row r="44" spans="1:11" ht="18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</row>
  </sheetData>
  <sheetProtection password="CC3D" sheet="1" objects="1" scenarios="1" selectLockedCells="1"/>
  <mergeCells count="17">
    <mergeCell ref="A8:G8"/>
    <mergeCell ref="H8:K8"/>
    <mergeCell ref="A9:G9"/>
    <mergeCell ref="H9:K9"/>
    <mergeCell ref="A7:K7"/>
    <mergeCell ref="A1:K1"/>
    <mergeCell ref="B3:F3"/>
    <mergeCell ref="I3:K3"/>
    <mergeCell ref="B4:F4"/>
    <mergeCell ref="H4:K4"/>
    <mergeCell ref="A44:K44"/>
    <mergeCell ref="H10:K10"/>
    <mergeCell ref="H11:K11"/>
    <mergeCell ref="A10:G10"/>
    <mergeCell ref="A11:G11"/>
    <mergeCell ref="A17:G17"/>
    <mergeCell ref="A31:G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6">
      <selection activeCell="H25" sqref="H25"/>
    </sheetView>
  </sheetViews>
  <sheetFormatPr defaultColWidth="11.421875" defaultRowHeight="12.75"/>
  <cols>
    <col min="1" max="5" width="11.421875" style="62" customWidth="1"/>
    <col min="6" max="6" width="7.8515625" style="62" customWidth="1"/>
    <col min="7" max="7" width="4.28125" style="62" customWidth="1"/>
    <col min="8" max="11" width="12.7109375" style="62" customWidth="1"/>
    <col min="12" max="16384" width="11.421875" style="62" customWidth="1"/>
  </cols>
  <sheetData>
    <row r="1" spans="1:11" ht="18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4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customHeight="1">
      <c r="A3" s="63" t="s">
        <v>22</v>
      </c>
      <c r="B3" s="229">
        <f>'ff'!B36</f>
        <v>0</v>
      </c>
      <c r="C3" s="229"/>
      <c r="D3" s="229"/>
      <c r="E3" s="229"/>
      <c r="F3" s="229"/>
      <c r="G3" s="64"/>
      <c r="H3" s="63" t="s">
        <v>23</v>
      </c>
      <c r="I3" s="229">
        <f>'ff'!I36</f>
        <v>0</v>
      </c>
      <c r="J3" s="229"/>
      <c r="K3" s="229"/>
    </row>
    <row r="4" spans="1:11" ht="24" customHeight="1">
      <c r="A4" s="65" t="s">
        <v>37</v>
      </c>
      <c r="B4" s="230" t="e">
        <f>'ff'!#REF!</f>
        <v>#REF!</v>
      </c>
      <c r="C4" s="230"/>
      <c r="D4" s="230"/>
      <c r="E4" s="230"/>
      <c r="F4" s="230"/>
      <c r="G4" s="64" t="s">
        <v>40</v>
      </c>
      <c r="H4" s="231" t="e">
        <f>'ff'!#REF!</f>
        <v>#REF!</v>
      </c>
      <c r="I4" s="232"/>
      <c r="J4" s="232"/>
      <c r="K4" s="232"/>
    </row>
    <row r="5" spans="1:11" ht="14.25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7.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18">
      <c r="A7" s="226" t="s">
        <v>28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5.75" customHeight="1">
      <c r="A8" s="224" t="s">
        <v>29</v>
      </c>
      <c r="B8" s="224"/>
      <c r="C8" s="224"/>
      <c r="D8" s="224"/>
      <c r="E8" s="224"/>
      <c r="F8" s="224"/>
      <c r="G8" s="224"/>
      <c r="H8" s="225">
        <f>'ff'!H41</f>
        <v>0</v>
      </c>
      <c r="I8" s="225"/>
      <c r="J8" s="225"/>
      <c r="K8" s="225"/>
    </row>
    <row r="9" spans="1:11" ht="15.75" customHeight="1">
      <c r="A9" s="224" t="s">
        <v>30</v>
      </c>
      <c r="B9" s="224"/>
      <c r="C9" s="224"/>
      <c r="D9" s="224"/>
      <c r="E9" s="224"/>
      <c r="F9" s="224"/>
      <c r="G9" s="224"/>
      <c r="H9" s="225">
        <f>'ff'!H42</f>
        <v>0</v>
      </c>
      <c r="I9" s="225"/>
      <c r="J9" s="225"/>
      <c r="K9" s="225"/>
    </row>
    <row r="10" spans="1:11" ht="12.75">
      <c r="A10" s="217" t="s">
        <v>38</v>
      </c>
      <c r="B10" s="217"/>
      <c r="C10" s="217"/>
      <c r="D10" s="217"/>
      <c r="E10" s="217"/>
      <c r="F10" s="217"/>
      <c r="G10" s="217"/>
      <c r="H10" s="216"/>
      <c r="I10" s="216"/>
      <c r="J10" s="216"/>
      <c r="K10" s="216"/>
    </row>
    <row r="11" spans="1:11" ht="12.75">
      <c r="A11" s="218" t="s">
        <v>81</v>
      </c>
      <c r="B11" s="218"/>
      <c r="C11" s="218"/>
      <c r="D11" s="218"/>
      <c r="E11" s="218"/>
      <c r="F11" s="218"/>
      <c r="G11" s="218"/>
      <c r="H11" s="216"/>
      <c r="I11" s="216"/>
      <c r="J11" s="216"/>
      <c r="K11" s="216"/>
    </row>
    <row r="12" spans="1:12" ht="47.25" customHeight="1">
      <c r="A12" s="68" t="s">
        <v>27</v>
      </c>
      <c r="B12" s="69"/>
      <c r="C12" s="69"/>
      <c r="D12" s="69"/>
      <c r="E12" s="69"/>
      <c r="F12" s="69"/>
      <c r="G12" s="70"/>
      <c r="H12" s="71" t="str">
        <f>'ff'!H45</f>
        <v>Été</v>
      </c>
      <c r="I12" s="71" t="str">
        <f>'ff'!I45</f>
        <v>Automne</v>
      </c>
      <c r="J12" s="71" t="str">
        <f>'ff'!J45</f>
        <v>Hiver</v>
      </c>
      <c r="K12" s="72" t="s">
        <v>2</v>
      </c>
      <c r="L12" s="73"/>
    </row>
    <row r="13" spans="1:11" ht="24" customHeight="1">
      <c r="A13" s="88" t="s">
        <v>31</v>
      </c>
      <c r="B13" s="82"/>
      <c r="C13" s="82"/>
      <c r="D13" s="82"/>
      <c r="E13" s="82"/>
      <c r="F13" s="82"/>
      <c r="G13" s="91"/>
      <c r="H13" s="75">
        <f>'ff'!H46</f>
        <v>0</v>
      </c>
      <c r="I13" s="75">
        <f>'ff'!I46</f>
        <v>0</v>
      </c>
      <c r="J13" s="75">
        <f>'ff'!J46</f>
        <v>0</v>
      </c>
      <c r="K13" s="75">
        <f aca="true" t="shared" si="0" ref="K13:K22">SUM(H13:J13)</f>
        <v>0</v>
      </c>
    </row>
    <row r="14" spans="1:11" ht="24" customHeight="1">
      <c r="A14" s="88" t="s">
        <v>46</v>
      </c>
      <c r="B14" s="82"/>
      <c r="C14" s="82"/>
      <c r="D14" s="82"/>
      <c r="E14" s="82"/>
      <c r="F14" s="82"/>
      <c r="G14" s="91"/>
      <c r="H14" s="75">
        <f>'ff'!H47</f>
        <v>0</v>
      </c>
      <c r="I14" s="75">
        <f>'ff'!I47</f>
        <v>0</v>
      </c>
      <c r="J14" s="75">
        <f>'ff'!J47</f>
        <v>0</v>
      </c>
      <c r="K14" s="75">
        <f t="shared" si="0"/>
        <v>0</v>
      </c>
    </row>
    <row r="15" spans="1:11" ht="24" customHeight="1">
      <c r="A15" s="88" t="s">
        <v>32</v>
      </c>
      <c r="B15" s="82"/>
      <c r="C15" s="82"/>
      <c r="D15" s="82"/>
      <c r="E15" s="82"/>
      <c r="F15" s="82"/>
      <c r="G15" s="91"/>
      <c r="H15" s="75">
        <f>'ff'!H48</f>
        <v>0</v>
      </c>
      <c r="I15" s="75">
        <f>'ff'!I48</f>
        <v>0</v>
      </c>
      <c r="J15" s="75">
        <f>'ff'!J48</f>
        <v>0</v>
      </c>
      <c r="K15" s="75">
        <f t="shared" si="0"/>
        <v>0</v>
      </c>
    </row>
    <row r="16" spans="1:11" ht="24" customHeight="1">
      <c r="A16" s="88" t="s">
        <v>36</v>
      </c>
      <c r="B16" s="82"/>
      <c r="C16" s="82"/>
      <c r="D16" s="82"/>
      <c r="E16" s="82"/>
      <c r="F16" s="82"/>
      <c r="G16" s="91"/>
      <c r="H16" s="75">
        <f>'ff'!H49</f>
        <v>0</v>
      </c>
      <c r="I16" s="75">
        <f>'ff'!I49</f>
        <v>0</v>
      </c>
      <c r="J16" s="75">
        <f>'ff'!J49</f>
        <v>0</v>
      </c>
      <c r="K16" s="75">
        <f t="shared" si="0"/>
        <v>0</v>
      </c>
    </row>
    <row r="17" spans="1:11" ht="25.5" customHeight="1">
      <c r="A17" s="219" t="s">
        <v>44</v>
      </c>
      <c r="B17" s="220"/>
      <c r="C17" s="220"/>
      <c r="D17" s="220"/>
      <c r="E17" s="220"/>
      <c r="F17" s="220"/>
      <c r="G17" s="221"/>
      <c r="H17" s="75">
        <f>'ff'!H50</f>
        <v>0</v>
      </c>
      <c r="I17" s="75">
        <f>'ff'!I50</f>
        <v>0</v>
      </c>
      <c r="J17" s="75">
        <f>'ff'!J50</f>
        <v>0</v>
      </c>
      <c r="K17" s="75">
        <f t="shared" si="0"/>
        <v>0</v>
      </c>
    </row>
    <row r="18" spans="1:11" ht="24" customHeight="1">
      <c r="A18" s="88" t="s">
        <v>4</v>
      </c>
      <c r="B18" s="82"/>
      <c r="C18" s="82"/>
      <c r="D18" s="82"/>
      <c r="E18" s="82"/>
      <c r="F18" s="82"/>
      <c r="G18" s="91"/>
      <c r="H18" s="75">
        <f>'ff'!H51</f>
        <v>0</v>
      </c>
      <c r="I18" s="75">
        <f>'ff'!I51</f>
        <v>0</v>
      </c>
      <c r="J18" s="75">
        <f>'ff'!J51</f>
        <v>0</v>
      </c>
      <c r="K18" s="75">
        <f t="shared" si="0"/>
        <v>0</v>
      </c>
    </row>
    <row r="19" spans="1:11" ht="24" customHeight="1">
      <c r="A19" s="88" t="s">
        <v>33</v>
      </c>
      <c r="B19" s="82"/>
      <c r="C19" s="82"/>
      <c r="D19" s="82"/>
      <c r="E19" s="82"/>
      <c r="F19" s="82"/>
      <c r="G19" s="91"/>
      <c r="H19" s="75">
        <f>'ff'!H52</f>
        <v>0</v>
      </c>
      <c r="I19" s="75">
        <f>'ff'!I52</f>
        <v>0</v>
      </c>
      <c r="J19" s="75">
        <f>'ff'!J52</f>
        <v>0</v>
      </c>
      <c r="K19" s="75">
        <f t="shared" si="0"/>
        <v>0</v>
      </c>
    </row>
    <row r="20" spans="1:11" ht="24" customHeight="1">
      <c r="A20" s="88" t="s">
        <v>5</v>
      </c>
      <c r="B20" s="82"/>
      <c r="C20" s="82"/>
      <c r="D20" s="82"/>
      <c r="E20" s="82"/>
      <c r="F20" s="82"/>
      <c r="G20" s="91"/>
      <c r="H20" s="75">
        <f>'ff'!H53</f>
        <v>0</v>
      </c>
      <c r="I20" s="75">
        <f>'ff'!I53</f>
        <v>0</v>
      </c>
      <c r="J20" s="75">
        <f>'ff'!J53</f>
        <v>0</v>
      </c>
      <c r="K20" s="75">
        <f t="shared" si="0"/>
        <v>0</v>
      </c>
    </row>
    <row r="21" spans="1:11" ht="24" customHeight="1">
      <c r="A21" s="88" t="s">
        <v>6</v>
      </c>
      <c r="B21" s="82"/>
      <c r="C21" s="82"/>
      <c r="D21" s="82"/>
      <c r="E21" s="82"/>
      <c r="F21" s="82"/>
      <c r="G21" s="91"/>
      <c r="H21" s="75">
        <f>'ff'!H54</f>
        <v>0</v>
      </c>
      <c r="I21" s="75">
        <f>'ff'!I54</f>
        <v>0</v>
      </c>
      <c r="J21" s="75">
        <f>'ff'!J54</f>
        <v>0</v>
      </c>
      <c r="K21" s="75">
        <f t="shared" si="0"/>
        <v>0</v>
      </c>
    </row>
    <row r="22" spans="1:11" ht="24" customHeight="1">
      <c r="A22" s="150"/>
      <c r="B22" s="151"/>
      <c r="C22" s="151"/>
      <c r="D22" s="151"/>
      <c r="E22" s="152" t="s">
        <v>53</v>
      </c>
      <c r="F22" s="153"/>
      <c r="G22" s="154"/>
      <c r="H22" s="81">
        <f>SUM(H13:H21)</f>
        <v>0</v>
      </c>
      <c r="I22" s="81">
        <f>SUM(I13:I21)</f>
        <v>0</v>
      </c>
      <c r="J22" s="81">
        <f>SUM(J13:J21)</f>
        <v>0</v>
      </c>
      <c r="K22" s="81">
        <f t="shared" si="0"/>
        <v>0</v>
      </c>
    </row>
    <row r="23" spans="1:11" ht="5.25" customHeight="1">
      <c r="A23" s="67"/>
      <c r="B23" s="67"/>
      <c r="C23" s="67"/>
      <c r="D23" s="67"/>
      <c r="E23" s="67"/>
      <c r="F23" s="67"/>
      <c r="G23" s="67"/>
      <c r="H23" s="82"/>
      <c r="I23" s="82"/>
      <c r="J23" s="82"/>
      <c r="K23" s="82"/>
    </row>
    <row r="24" spans="1:11" ht="20.25" customHeight="1">
      <c r="A24" s="83" t="s">
        <v>8</v>
      </c>
      <c r="B24" s="84"/>
      <c r="C24" s="84"/>
      <c r="D24" s="84"/>
      <c r="E24" s="84"/>
      <c r="F24" s="84"/>
      <c r="G24" s="85"/>
      <c r="H24" s="86"/>
      <c r="I24" s="86"/>
      <c r="J24" s="86"/>
      <c r="K24" s="86"/>
    </row>
    <row r="25" spans="1:11" ht="24" customHeight="1">
      <c r="A25" s="88" t="s">
        <v>9</v>
      </c>
      <c r="B25" s="82"/>
      <c r="C25" s="82"/>
      <c r="D25" s="82"/>
      <c r="E25" s="82"/>
      <c r="F25" s="82"/>
      <c r="G25" s="91"/>
      <c r="H25" s="87"/>
      <c r="I25" s="87"/>
      <c r="J25" s="87"/>
      <c r="K25" s="75">
        <f aca="true" t="shared" si="1" ref="K25:K36">SUM(H25:J25)</f>
        <v>0</v>
      </c>
    </row>
    <row r="26" spans="1:11" ht="24" customHeight="1">
      <c r="A26" s="88" t="s">
        <v>10</v>
      </c>
      <c r="B26" s="82"/>
      <c r="C26" s="82"/>
      <c r="D26" s="82"/>
      <c r="E26" s="82"/>
      <c r="F26" s="82"/>
      <c r="G26" s="91"/>
      <c r="H26" s="105">
        <f>'ff'!H59</f>
        <v>0</v>
      </c>
      <c r="I26" s="105">
        <f>'ff'!I59</f>
        <v>0</v>
      </c>
      <c r="J26" s="105">
        <f>'ff'!J59</f>
        <v>0</v>
      </c>
      <c r="K26" s="75">
        <f t="shared" si="1"/>
        <v>0</v>
      </c>
    </row>
    <row r="27" spans="1:11" ht="24" customHeight="1">
      <c r="A27" s="88" t="s">
        <v>34</v>
      </c>
      <c r="B27" s="82"/>
      <c r="C27" s="82"/>
      <c r="D27" s="82"/>
      <c r="E27" s="82"/>
      <c r="F27" s="82"/>
      <c r="G27" s="91"/>
      <c r="H27" s="75">
        <f>'ff'!H60</f>
        <v>0</v>
      </c>
      <c r="I27" s="75">
        <f>'ff'!I60</f>
        <v>0</v>
      </c>
      <c r="J27" s="75">
        <f>'ff'!J60</f>
        <v>0</v>
      </c>
      <c r="K27" s="75">
        <f t="shared" si="1"/>
        <v>0</v>
      </c>
    </row>
    <row r="28" spans="1:11" ht="24" customHeight="1">
      <c r="A28" s="88" t="s">
        <v>11</v>
      </c>
      <c r="B28" s="82"/>
      <c r="C28" s="82"/>
      <c r="D28" s="82"/>
      <c r="E28" s="82"/>
      <c r="F28" s="82"/>
      <c r="G28" s="91"/>
      <c r="H28" s="75">
        <f>'ff'!H61</f>
        <v>0</v>
      </c>
      <c r="I28" s="75">
        <f>'ff'!I61</f>
        <v>0</v>
      </c>
      <c r="J28" s="75">
        <f>'ff'!J61</f>
        <v>0</v>
      </c>
      <c r="K28" s="75">
        <f t="shared" si="1"/>
        <v>0</v>
      </c>
    </row>
    <row r="29" spans="1:11" ht="24" customHeight="1">
      <c r="A29" s="88" t="s">
        <v>74</v>
      </c>
      <c r="B29" s="82"/>
      <c r="C29" s="82"/>
      <c r="D29" s="82"/>
      <c r="E29" s="82"/>
      <c r="F29" s="82"/>
      <c r="G29" s="91"/>
      <c r="H29" s="87">
        <v>792</v>
      </c>
      <c r="I29" s="87"/>
      <c r="J29" s="87"/>
      <c r="K29" s="75">
        <f t="shared" si="1"/>
        <v>792</v>
      </c>
    </row>
    <row r="30" spans="1:11" ht="24" customHeight="1">
      <c r="A30" s="88" t="s">
        <v>41</v>
      </c>
      <c r="B30" s="82"/>
      <c r="C30" s="82"/>
      <c r="D30" s="82"/>
      <c r="E30" s="82"/>
      <c r="F30" s="82"/>
      <c r="G30" s="91"/>
      <c r="H30" s="75">
        <f>'ff'!H63</f>
        <v>0</v>
      </c>
      <c r="I30" s="75">
        <f>'ff'!I63</f>
        <v>0</v>
      </c>
      <c r="J30" s="75">
        <f>'ff'!J63</f>
        <v>0</v>
      </c>
      <c r="K30" s="75">
        <f t="shared" si="1"/>
        <v>0</v>
      </c>
    </row>
    <row r="31" spans="1:11" ht="24" customHeight="1">
      <c r="A31" s="219" t="s">
        <v>48</v>
      </c>
      <c r="B31" s="222"/>
      <c r="C31" s="222"/>
      <c r="D31" s="222"/>
      <c r="E31" s="222"/>
      <c r="F31" s="222"/>
      <c r="G31" s="223"/>
      <c r="H31" s="75">
        <f>'ff'!H64</f>
        <v>0</v>
      </c>
      <c r="I31" s="75">
        <f>'ff'!I64</f>
        <v>0</v>
      </c>
      <c r="J31" s="75">
        <f>'ff'!J64</f>
        <v>0</v>
      </c>
      <c r="K31" s="75">
        <f t="shared" si="1"/>
        <v>0</v>
      </c>
    </row>
    <row r="32" spans="1:11" ht="24" customHeight="1">
      <c r="A32" s="88" t="s">
        <v>14</v>
      </c>
      <c r="B32" s="82"/>
      <c r="C32" s="82"/>
      <c r="D32" s="82"/>
      <c r="E32" s="82"/>
      <c r="F32" s="82"/>
      <c r="G32" s="91"/>
      <c r="H32" s="75">
        <f>'ff'!H65</f>
        <v>0</v>
      </c>
      <c r="I32" s="75">
        <f>'ff'!I65</f>
        <v>0</v>
      </c>
      <c r="J32" s="75">
        <f>'ff'!J65</f>
        <v>0</v>
      </c>
      <c r="K32" s="75">
        <f t="shared" si="1"/>
        <v>0</v>
      </c>
    </row>
    <row r="33" spans="1:11" ht="24" customHeight="1">
      <c r="A33" s="88" t="s">
        <v>42</v>
      </c>
      <c r="B33" s="82"/>
      <c r="C33" s="82"/>
      <c r="D33" s="82"/>
      <c r="E33" s="82"/>
      <c r="F33" s="82"/>
      <c r="G33" s="91"/>
      <c r="H33" s="75">
        <f>'ff'!H66</f>
        <v>0</v>
      </c>
      <c r="I33" s="75">
        <f>'ff'!I66</f>
        <v>0</v>
      </c>
      <c r="J33" s="75">
        <f>'ff'!J66</f>
        <v>0</v>
      </c>
      <c r="K33" s="75">
        <f t="shared" si="1"/>
        <v>0</v>
      </c>
    </row>
    <row r="34" spans="1:11" ht="24" customHeight="1">
      <c r="A34" s="88" t="s">
        <v>43</v>
      </c>
      <c r="B34" s="82"/>
      <c r="C34" s="82"/>
      <c r="D34" s="82"/>
      <c r="E34" s="82"/>
      <c r="F34" s="82"/>
      <c r="G34" s="91"/>
      <c r="H34" s="75">
        <f>'ff'!H67</f>
        <v>0</v>
      </c>
      <c r="I34" s="75">
        <f>'ff'!I67</f>
        <v>0</v>
      </c>
      <c r="J34" s="75">
        <f>'ff'!J67</f>
        <v>0</v>
      </c>
      <c r="K34" s="75">
        <f t="shared" si="1"/>
        <v>0</v>
      </c>
    </row>
    <row r="35" spans="1:11" ht="24" customHeight="1">
      <c r="A35" s="88" t="s">
        <v>17</v>
      </c>
      <c r="B35" s="82"/>
      <c r="C35" s="82"/>
      <c r="D35" s="82"/>
      <c r="E35" s="82"/>
      <c r="F35" s="82"/>
      <c r="G35" s="91"/>
      <c r="H35" s="75">
        <f>'ff'!H68</f>
        <v>0</v>
      </c>
      <c r="I35" s="75">
        <f>'ff'!I68</f>
        <v>0</v>
      </c>
      <c r="J35" s="75">
        <f>'ff'!J68</f>
        <v>0</v>
      </c>
      <c r="K35" s="75">
        <f>SUM(H35:J35)</f>
        <v>0</v>
      </c>
    </row>
    <row r="36" spans="1:11" ht="24" customHeight="1">
      <c r="A36" s="88" t="s">
        <v>18</v>
      </c>
      <c r="B36" s="82"/>
      <c r="C36" s="82"/>
      <c r="D36" s="82"/>
      <c r="E36" s="82"/>
      <c r="F36" s="82"/>
      <c r="G36" s="91"/>
      <c r="H36" s="75">
        <f>'ff'!H69</f>
        <v>0</v>
      </c>
      <c r="I36" s="75">
        <f>'ff'!I69</f>
        <v>0</v>
      </c>
      <c r="J36" s="75">
        <f>'ff'!J69</f>
        <v>0</v>
      </c>
      <c r="K36" s="75">
        <f t="shared" si="1"/>
        <v>0</v>
      </c>
    </row>
    <row r="37" spans="1:11" ht="24" customHeight="1">
      <c r="A37" s="150"/>
      <c r="B37" s="151"/>
      <c r="C37" s="151"/>
      <c r="D37" s="151"/>
      <c r="E37" s="152" t="s">
        <v>51</v>
      </c>
      <c r="F37" s="153"/>
      <c r="G37" s="154"/>
      <c r="H37" s="92">
        <f>SUM(H25:H36)</f>
        <v>792</v>
      </c>
      <c r="I37" s="92">
        <f>SUM(I25:I36)</f>
        <v>0</v>
      </c>
      <c r="J37" s="92">
        <f>SUM(J25:J36)</f>
        <v>0</v>
      </c>
      <c r="K37" s="92">
        <f>SUM(K25:K36)</f>
        <v>792</v>
      </c>
    </row>
    <row r="38" spans="1:11" ht="5.25" customHeight="1">
      <c r="A38" s="93"/>
      <c r="B38" s="93"/>
      <c r="C38" s="93"/>
      <c r="D38" s="93"/>
      <c r="E38" s="22"/>
      <c r="F38" s="23"/>
      <c r="G38" s="93"/>
      <c r="H38" s="94"/>
      <c r="I38" s="94"/>
      <c r="J38" s="94"/>
      <c r="K38" s="94"/>
    </row>
    <row r="39" spans="1:11" ht="20.25" customHeight="1">
      <c r="A39" s="83" t="s">
        <v>20</v>
      </c>
      <c r="B39" s="95"/>
      <c r="C39" s="95"/>
      <c r="D39" s="95"/>
      <c r="E39" s="95"/>
      <c r="F39" s="95"/>
      <c r="G39" s="96"/>
      <c r="H39" s="86"/>
      <c r="I39" s="86"/>
      <c r="J39" s="86"/>
      <c r="K39" s="86"/>
    </row>
    <row r="40" spans="1:11" ht="24" customHeight="1">
      <c r="A40" s="97" t="s">
        <v>7</v>
      </c>
      <c r="B40" s="98"/>
      <c r="C40" s="99"/>
      <c r="D40" s="99"/>
      <c r="E40" s="99"/>
      <c r="F40" s="99"/>
      <c r="G40" s="100"/>
      <c r="H40" s="75">
        <f>H22</f>
        <v>0</v>
      </c>
      <c r="I40" s="75">
        <f>I22</f>
        <v>0</v>
      </c>
      <c r="J40" s="75">
        <f>J22</f>
        <v>0</v>
      </c>
      <c r="K40" s="75">
        <f>K22</f>
        <v>0</v>
      </c>
    </row>
    <row r="41" spans="1:11" ht="24" customHeight="1">
      <c r="A41" s="97" t="s">
        <v>19</v>
      </c>
      <c r="B41" s="98"/>
      <c r="C41" s="99"/>
      <c r="D41" s="99"/>
      <c r="E41" s="99"/>
      <c r="F41" s="99"/>
      <c r="G41" s="100"/>
      <c r="H41" s="75">
        <f>H37</f>
        <v>792</v>
      </c>
      <c r="I41" s="75">
        <f>I37</f>
        <v>0</v>
      </c>
      <c r="J41" s="75">
        <f>J37</f>
        <v>0</v>
      </c>
      <c r="K41" s="75">
        <f>K37</f>
        <v>792</v>
      </c>
    </row>
    <row r="42" spans="1:11" ht="24" customHeight="1">
      <c r="A42" s="101"/>
      <c r="B42" s="79"/>
      <c r="C42" s="79"/>
      <c r="D42" s="79"/>
      <c r="E42" s="79"/>
      <c r="F42" s="155" t="s">
        <v>24</v>
      </c>
      <c r="G42" s="103"/>
      <c r="H42" s="104">
        <f>(H40)-(H41)</f>
        <v>-792</v>
      </c>
      <c r="I42" s="104">
        <f>(I40)-(I41)</f>
        <v>0</v>
      </c>
      <c r="J42" s="104">
        <f>(J40)-(J41)</f>
        <v>0</v>
      </c>
      <c r="K42" s="104">
        <f>(K40)-(K41)</f>
        <v>-792</v>
      </c>
    </row>
    <row r="43" spans="1:11" ht="12.75">
      <c r="A43" s="31"/>
      <c r="B43" s="31"/>
      <c r="C43" s="31"/>
      <c r="D43" s="31"/>
      <c r="E43" s="31"/>
      <c r="F43" s="32"/>
      <c r="G43" s="31"/>
      <c r="H43" s="33"/>
      <c r="I43" s="33"/>
      <c r="J43" s="33"/>
      <c r="K43" s="33"/>
    </row>
    <row r="44" spans="1:11" ht="18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</row>
  </sheetData>
  <sheetProtection password="CC3D" sheet="1" objects="1" scenarios="1" selectLockedCells="1"/>
  <mergeCells count="17">
    <mergeCell ref="A17:G17"/>
    <mergeCell ref="A31:G31"/>
    <mergeCell ref="A44:K44"/>
    <mergeCell ref="A10:G10"/>
    <mergeCell ref="H10:K10"/>
    <mergeCell ref="A11:G11"/>
    <mergeCell ref="H11:K11"/>
    <mergeCell ref="A7:K7"/>
    <mergeCell ref="A8:G8"/>
    <mergeCell ref="H8:K8"/>
    <mergeCell ref="A9:G9"/>
    <mergeCell ref="H9:K9"/>
    <mergeCell ref="A1:K1"/>
    <mergeCell ref="B3:F3"/>
    <mergeCell ref="I3:K3"/>
    <mergeCell ref="B4:F4"/>
    <mergeCell ref="H4:K4"/>
  </mergeCells>
  <printOptions/>
  <pageMargins left="0.787401575" right="0.787401575" top="0.984251969" bottom="0.984251969" header="0.4921259845" footer="0.4921259845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3">
      <selection activeCell="A26" sqref="A26:E26"/>
    </sheetView>
  </sheetViews>
  <sheetFormatPr defaultColWidth="11.421875" defaultRowHeight="12.75"/>
  <cols>
    <col min="1" max="1" width="53.00390625" style="43" customWidth="1"/>
    <col min="2" max="2" width="12.57421875" style="43" customWidth="1"/>
    <col min="3" max="3" width="11.28125" style="43" customWidth="1"/>
    <col min="4" max="4" width="12.28125" style="43" customWidth="1"/>
    <col min="5" max="5" width="13.421875" style="43" customWidth="1"/>
    <col min="6" max="6" width="10.28125" style="43" customWidth="1"/>
    <col min="7" max="7" width="12.7109375" style="43" customWidth="1"/>
    <col min="8" max="16384" width="11.421875" style="43" customWidth="1"/>
  </cols>
  <sheetData>
    <row r="1" spans="1:6" ht="51" customHeight="1" thickBot="1">
      <c r="A1" s="39" t="s">
        <v>61</v>
      </c>
      <c r="B1" s="39" t="s">
        <v>54</v>
      </c>
      <c r="C1" s="39" t="s">
        <v>55</v>
      </c>
      <c r="D1" s="40" t="s">
        <v>72</v>
      </c>
      <c r="E1" s="41" t="s">
        <v>56</v>
      </c>
      <c r="F1" s="42" t="s">
        <v>57</v>
      </c>
    </row>
    <row r="2" spans="1:7" ht="29.25" customHeight="1" thickBot="1">
      <c r="A2" s="44"/>
      <c r="B2" s="45"/>
      <c r="C2" s="46"/>
      <c r="D2" s="47" t="s">
        <v>58</v>
      </c>
      <c r="E2" s="47" t="s">
        <v>58</v>
      </c>
      <c r="F2" s="48" t="s">
        <v>58</v>
      </c>
      <c r="G2" s="49" t="s">
        <v>63</v>
      </c>
    </row>
    <row r="3" spans="1:7" ht="16.5" customHeight="1">
      <c r="A3" s="106" t="s">
        <v>59</v>
      </c>
      <c r="B3" s="50">
        <v>1</v>
      </c>
      <c r="C3" s="51">
        <v>15</v>
      </c>
      <c r="D3" s="52"/>
      <c r="E3" s="53">
        <f>65.6*C3</f>
        <v>983.9999999999999</v>
      </c>
      <c r="F3" s="54">
        <f>(5.36+2.79+2.81+0.79)*C3+(30*B3)</f>
        <v>206.25</v>
      </c>
      <c r="G3" s="55">
        <f>SUM(E3:F3)</f>
        <v>1190.25</v>
      </c>
    </row>
    <row r="4" spans="1:7" ht="16.5" thickBot="1">
      <c r="A4" s="118" t="s">
        <v>73</v>
      </c>
      <c r="B4" s="119">
        <v>1</v>
      </c>
      <c r="C4" s="120">
        <v>15</v>
      </c>
      <c r="D4" s="56">
        <f>117.76*C4</f>
        <v>1766.4</v>
      </c>
      <c r="E4" s="121">
        <f>183.36*C4</f>
        <v>2750.4</v>
      </c>
      <c r="F4" s="122">
        <f>(5.36+2.79+2.81+0.79)*C4+(30*B4)</f>
        <v>206.25</v>
      </c>
      <c r="G4" s="123">
        <f>SUM(E4:F4)</f>
        <v>2956.65</v>
      </c>
    </row>
    <row r="5" spans="1:7" ht="30" customHeight="1">
      <c r="A5" s="124" t="s">
        <v>75</v>
      </c>
      <c r="B5" s="125">
        <v>1</v>
      </c>
      <c r="C5" s="126">
        <v>15</v>
      </c>
      <c r="D5" s="127">
        <f>434.93*C5</f>
        <v>6523.95</v>
      </c>
      <c r="E5" s="128">
        <f>500.53*C5</f>
        <v>7507.95</v>
      </c>
      <c r="F5" s="129">
        <f>(5.36+2.79+2.81+0.79)*C5+(30*B5)</f>
        <v>206.25</v>
      </c>
      <c r="G5" s="130">
        <f>SUM(E5:F5)</f>
        <v>7714.2</v>
      </c>
    </row>
    <row r="6" spans="1:7" ht="30" customHeight="1">
      <c r="A6" s="131" t="s">
        <v>77</v>
      </c>
      <c r="B6" s="132">
        <v>1</v>
      </c>
      <c r="C6" s="133">
        <v>15</v>
      </c>
      <c r="D6" s="134">
        <f>382.53*C6</f>
        <v>5737.95</v>
      </c>
      <c r="E6" s="135">
        <f>448.13*C6</f>
        <v>6721.95</v>
      </c>
      <c r="F6" s="136">
        <f>(5.36+2.79+2.81+0.79)*C6+(30*B6)</f>
        <v>206.25</v>
      </c>
      <c r="G6" s="137">
        <f>SUM(E6:F6)</f>
        <v>6928.2</v>
      </c>
    </row>
    <row r="7" spans="1:7" ht="30" customHeight="1" thickBot="1">
      <c r="A7" s="138" t="s">
        <v>76</v>
      </c>
      <c r="B7" s="139">
        <v>1</v>
      </c>
      <c r="C7" s="140">
        <v>15</v>
      </c>
      <c r="D7" s="141">
        <f>336.67*C7</f>
        <v>5050.05</v>
      </c>
      <c r="E7" s="142">
        <f>402.27*C7</f>
        <v>6034.049999999999</v>
      </c>
      <c r="F7" s="143">
        <f>(5.36+2.79+2.81+0.79)*C7+(30*B7)</f>
        <v>206.25</v>
      </c>
      <c r="G7" s="144">
        <f>SUM(E7:F7)</f>
        <v>6240.299999999999</v>
      </c>
    </row>
    <row r="8" spans="1:6" ht="16.5" customHeight="1" thickBot="1">
      <c r="A8" s="57"/>
      <c r="B8" s="58"/>
      <c r="C8" s="59"/>
      <c r="D8" s="59"/>
      <c r="E8" s="60"/>
      <c r="F8" s="60"/>
    </row>
    <row r="9" spans="1:7" ht="16.5" thickBot="1">
      <c r="A9" s="61"/>
      <c r="B9" s="61"/>
      <c r="C9" s="61"/>
      <c r="D9" s="145">
        <f>D5+D6</f>
        <v>12261.9</v>
      </c>
      <c r="E9" s="61"/>
      <c r="F9" s="61"/>
      <c r="G9" s="145">
        <f>G5+G6</f>
        <v>14642.4</v>
      </c>
    </row>
    <row r="10" spans="1:6" ht="16.5" thickBot="1">
      <c r="A10" s="107" t="s">
        <v>64</v>
      </c>
      <c r="B10" s="108"/>
      <c r="C10" s="108"/>
      <c r="D10" s="108"/>
      <c r="E10" s="61"/>
      <c r="F10" s="61"/>
    </row>
    <row r="11" spans="1:6" ht="15.75">
      <c r="A11" s="109" t="s">
        <v>65</v>
      </c>
      <c r="B11" s="110">
        <v>340</v>
      </c>
      <c r="C11" s="109" t="s">
        <v>60</v>
      </c>
      <c r="D11" s="74"/>
      <c r="E11" s="61"/>
      <c r="F11" s="61"/>
    </row>
    <row r="12" spans="1:6" ht="15.75">
      <c r="A12" s="111" t="s">
        <v>62</v>
      </c>
      <c r="B12" s="110">
        <v>480</v>
      </c>
      <c r="C12" s="109" t="s">
        <v>60</v>
      </c>
      <c r="D12" s="74"/>
      <c r="E12" s="61"/>
      <c r="F12" s="61"/>
    </row>
    <row r="13" spans="1:4" ht="15">
      <c r="A13" s="108"/>
      <c r="B13" s="108"/>
      <c r="C13" s="108"/>
      <c r="D13" s="108"/>
    </row>
    <row r="14" spans="1:4" ht="15">
      <c r="A14" s="108"/>
      <c r="B14" s="108"/>
      <c r="C14" s="108"/>
      <c r="D14" s="108"/>
    </row>
    <row r="15" spans="1:4" ht="15">
      <c r="A15" s="112" t="s">
        <v>66</v>
      </c>
      <c r="B15" s="113" t="s">
        <v>68</v>
      </c>
      <c r="C15" s="114" t="s">
        <v>68</v>
      </c>
      <c r="D15" s="114" t="s">
        <v>68</v>
      </c>
    </row>
    <row r="16" spans="1:4" ht="15">
      <c r="A16" s="108"/>
      <c r="B16" s="114" t="s">
        <v>67</v>
      </c>
      <c r="C16" s="114" t="s">
        <v>69</v>
      </c>
      <c r="D16" s="114" t="s">
        <v>70</v>
      </c>
    </row>
    <row r="17" spans="1:4" ht="15">
      <c r="A17" s="108"/>
      <c r="B17" s="108"/>
      <c r="C17" s="108"/>
      <c r="D17" s="108"/>
    </row>
    <row r="18" spans="1:4" ht="15">
      <c r="A18" s="108" t="s">
        <v>71</v>
      </c>
      <c r="B18" s="115">
        <v>792</v>
      </c>
      <c r="C18" s="115">
        <v>528</v>
      </c>
      <c r="D18" s="115">
        <v>264</v>
      </c>
    </row>
    <row r="19" spans="1:4" ht="15">
      <c r="A19" s="108"/>
      <c r="B19" s="108"/>
      <c r="C19" s="108"/>
      <c r="D19" s="108"/>
    </row>
    <row r="20" spans="1:4" ht="15">
      <c r="A20" s="108"/>
      <c r="B20" s="108"/>
      <c r="C20" s="108"/>
      <c r="D20" s="108"/>
    </row>
    <row r="21" spans="1:5" ht="15">
      <c r="A21" s="116" t="s">
        <v>83</v>
      </c>
      <c r="B21" s="148" t="s">
        <v>82</v>
      </c>
      <c r="C21" s="148"/>
      <c r="D21" s="148"/>
      <c r="E21" s="149"/>
    </row>
    <row r="22" spans="1:4" ht="15">
      <c r="A22" s="117">
        <v>40310</v>
      </c>
      <c r="B22" s="108"/>
      <c r="C22" s="108"/>
      <c r="D22" s="108"/>
    </row>
    <row r="26" spans="1:5" ht="15">
      <c r="A26" s="234"/>
      <c r="B26" s="235"/>
      <c r="C26" s="235"/>
      <c r="D26" s="235"/>
      <c r="E26" s="235"/>
    </row>
    <row r="28" spans="1:6" ht="15.75">
      <c r="A28" s="233"/>
      <c r="B28" s="233"/>
      <c r="C28" s="233"/>
      <c r="D28" s="233"/>
      <c r="E28" s="233"/>
      <c r="F28" s="233"/>
    </row>
  </sheetData>
  <sheetProtection password="CC3D" sheet="1" objects="1" scenarios="1" selectLockedCells="1"/>
  <mergeCells count="2">
    <mergeCell ref="A28:F28"/>
    <mergeCell ref="A26:E26"/>
  </mergeCells>
  <printOptions/>
  <pageMargins left="0.787401575" right="0.787401575" top="0.984251969" bottom="0.69" header="0.4921259845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Sherbrooke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Suzanne Gilbert</cp:lastModifiedBy>
  <cp:lastPrinted>2022-05-09T15:24:50Z</cp:lastPrinted>
  <dcterms:created xsi:type="dcterms:W3CDTF">2009-03-11T18:04:19Z</dcterms:created>
  <dcterms:modified xsi:type="dcterms:W3CDTF">2022-06-06T19:09:11Z</dcterms:modified>
  <cp:category/>
  <cp:version/>
  <cp:contentType/>
  <cp:contentStatus/>
</cp:coreProperties>
</file>